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7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екабрь 2024\"/>
    </mc:Choice>
  </mc:AlternateContent>
  <workbookProtection lockRevision="1"/>
  <bookViews>
    <workbookView xWindow="-120" yWindow="-120" windowWidth="16605" windowHeight="9435" firstSheet="45" activeTab="73"/>
  </bookViews>
  <sheets>
    <sheet name="1 апреля" sheetId="1" state="hidden" r:id="rId1"/>
    <sheet name="Лист1" sheetId="21" state="hidden" r:id="rId2"/>
    <sheet name="Лист2" sheetId="22" state="hidden" r:id="rId3"/>
    <sheet name="1 апр." sheetId="2" state="hidden" r:id="rId4"/>
    <sheet name="Лист3" sheetId="25" state="hidden" r:id="rId5"/>
    <sheet name="Лист4" sheetId="26" state="hidden" r:id="rId6"/>
    <sheet name="Лист5" sheetId="27" state="hidden" r:id="rId7"/>
    <sheet name="Лист6" sheetId="28" state="hidden" r:id="rId8"/>
    <sheet name="Лист7" sheetId="29" state="hidden" r:id="rId9"/>
    <sheet name="Лист8" sheetId="30" state="hidden" r:id="rId10"/>
    <sheet name="Лист9" sheetId="31" state="hidden" r:id="rId11"/>
    <sheet name="Лист10" sheetId="32" state="hidden" r:id="rId12"/>
    <sheet name="Лист11" sheetId="33" state="hidden" r:id="rId13"/>
    <sheet name="Лист12" sheetId="34" state="hidden" r:id="rId14"/>
    <sheet name="Лист13" sheetId="35" state="hidden" r:id="rId15"/>
    <sheet name="Лист14" sheetId="36" state="hidden" r:id="rId16"/>
    <sheet name="Лист15" sheetId="37" state="hidden" r:id="rId17"/>
    <sheet name="Лист16" sheetId="38" state="hidden" r:id="rId18"/>
    <sheet name="Лист17" sheetId="39" state="hidden" r:id="rId19"/>
    <sheet name="Лист18" sheetId="40" state="hidden" r:id="rId20"/>
    <sheet name="Лист19" sheetId="41" state="hidden" r:id="rId21"/>
    <sheet name="Лист20" sheetId="42" state="hidden" r:id="rId22"/>
    <sheet name="Лист21" sheetId="43" state="hidden" r:id="rId23"/>
    <sheet name="Лист22" sheetId="44" state="hidden" r:id="rId24"/>
    <sheet name="Лист23" sheetId="45" state="hidden" r:id="rId25"/>
    <sheet name="2 апр." sheetId="3" state="hidden" r:id="rId26"/>
    <sheet name="3 апр." sheetId="4" state="hidden" r:id="rId27"/>
    <sheet name="2  мая" sheetId="5" state="hidden" r:id="rId28"/>
    <sheet name="1 июля" sheetId="6" state="hidden" r:id="rId29"/>
    <sheet name="6 мая" sheetId="7" state="hidden" r:id="rId30"/>
    <sheet name="2 июля" sheetId="8" state="hidden" r:id="rId31"/>
    <sheet name="Лист24" sheetId="48" state="hidden" r:id="rId32"/>
    <sheet name="3 июля" sheetId="9" state="hidden" r:id="rId33"/>
    <sheet name="11 апр." sheetId="10" state="hidden" r:id="rId34"/>
    <sheet name="12 апр." sheetId="11" state="hidden" r:id="rId35"/>
    <sheet name="15 апр." sheetId="12" state="hidden" r:id="rId36"/>
    <sheet name="13 мая" sheetId="13" state="hidden" r:id="rId37"/>
    <sheet name="14 мая" sheetId="14" state="hidden" r:id="rId38"/>
    <sheet name="15 мая" sheetId="15" state="hidden" r:id="rId39"/>
    <sheet name="16 мая" sheetId="16" state="hidden" r:id="rId40"/>
    <sheet name="17 мая" sheetId="17" state="hidden" r:id="rId41"/>
    <sheet name="20 мая" sheetId="18" state="hidden" r:id="rId42"/>
    <sheet name="1 августа" sheetId="19" state="hidden" r:id="rId43"/>
    <sheet name="2 августа" sheetId="20" state="hidden" r:id="rId44"/>
    <sheet name="Лист28" sheetId="80" state="hidden" r:id="rId45"/>
    <sheet name="2 декабря" sheetId="52" r:id="rId46"/>
    <sheet name="Лист25" sheetId="70" state="hidden" r:id="rId47"/>
    <sheet name="Лист26" sheetId="71" state="hidden" r:id="rId48"/>
    <sheet name="3 декабря" sheetId="53" r:id="rId49"/>
    <sheet name="4 декабря" sheetId="72" r:id="rId50"/>
    <sheet name="5 декабря" sheetId="55" r:id="rId51"/>
    <sheet name="6 декабря" sheetId="56" r:id="rId52"/>
    <sheet name="9 декабря" sheetId="57" r:id="rId53"/>
    <sheet name="10 декабря" sheetId="74" r:id="rId54"/>
    <sheet name="11декабря" sheetId="73" state="hidden" r:id="rId55"/>
    <sheet name="11 декабря" sheetId="75" r:id="rId56"/>
    <sheet name="12 декабря" sheetId="50" r:id="rId57"/>
    <sheet name="13 декабря" sheetId="78" r:id="rId58"/>
    <sheet name="16 декабря" sheetId="62" r:id="rId59"/>
    <sheet name="17 декабря" sheetId="63" r:id="rId60"/>
    <sheet name="18 декабря" sheetId="54" r:id="rId61"/>
    <sheet name="19 декабря" sheetId="65" r:id="rId62"/>
    <sheet name="20 декабря" sheetId="66" r:id="rId63"/>
    <sheet name="23 декабря" sheetId="76" r:id="rId64"/>
    <sheet name="24 декабря" sheetId="58" r:id="rId65"/>
    <sheet name="25 декабрь" sheetId="68" r:id="rId66"/>
    <sheet name="26 декабря" sheetId="60" r:id="rId67"/>
    <sheet name="27 декабря" sheetId="64" r:id="rId68"/>
    <sheet name="1 апреля " sheetId="23" state="hidden" r:id="rId69"/>
    <sheet name="2 апреля" sheetId="24" state="hidden" r:id="rId70"/>
    <sheet name="31 октября" sheetId="69" state="hidden" r:id="rId71"/>
    <sheet name="28 декабря" sheetId="77" r:id="rId72"/>
    <sheet name="Лист27" sheetId="79" r:id="rId73"/>
    <sheet name="1 ноября" sheetId="51" r:id="rId74"/>
    <sheet name="11 ноября" sheetId="49" r:id="rId75"/>
    <sheet name="12 ноября" sheetId="47" r:id="rId76"/>
    <sheet name="19 октября" sheetId="59" r:id="rId77"/>
    <sheet name="222 ноября" sheetId="67" r:id="rId78"/>
    <sheet name="22 октября" sheetId="61" r:id="rId79"/>
    <sheet name="25 декабря" sheetId="46" r:id="rId80"/>
  </sheets>
  <definedNames>
    <definedName name="Z_7D113E4B_2489_4A93_A066_E9128A217E1E_.wvu.Rows" localSheetId="53" hidden="1">'10 декабря'!$28:$28</definedName>
    <definedName name="Z_CCEAD3CB_4653_4335_8279_E02FA93794F2_.wvu.Rows" localSheetId="53" hidden="1">'10 декабря'!$28:$28</definedName>
    <definedName name="Z_CCEAD3CB_4653_4335_8279_E02FA93794F2_.wvu.Rows" localSheetId="59" hidden="1">'17 декабря'!$28:$28,'17 декабря'!$30:$30</definedName>
  </definedNames>
  <calcPr calcId="162913"/>
  <customWorkbookViews>
    <customWorkbookView name="Пользователь - Личное представление" guid="{7D113E4B-2489-4A93-A066-E9128A217E1E}" mergeInterval="0" personalView="1" maximized="1" xWindow="-8" yWindow="-8" windowWidth="1382" windowHeight="744" activeSheetId="51"/>
    <customWorkbookView name="Наталья - Личное представление" guid="{CF323A0F-1DFE-4557-8BFE-A46AAA93D43C}" mergeInterval="0" personalView="1" maximized="1" windowWidth="1362" windowHeight="495" activeSheetId="3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Элвир - Личное представление" guid="{CCEAD3CB-4653-4335-8279-E02FA93794F2}" mergeInterval="0" personalView="1" maximized="1" windowWidth="1356" windowHeight="543" tabRatio="815" activeSheetId="6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78" l="1"/>
  <c r="E32" i="78" s="1"/>
  <c r="F29" i="63" l="1"/>
  <c r="F28" i="77"/>
  <c r="F27" i="76"/>
  <c r="F29" i="76" s="1"/>
  <c r="E27" i="74"/>
  <c r="E29" i="74" s="1"/>
  <c r="E29" i="75"/>
  <c r="E31" i="73"/>
  <c r="E29" i="72"/>
  <c r="I28" i="70"/>
  <c r="E27" i="64" l="1"/>
  <c r="E30" i="58"/>
  <c r="E28" i="69" l="1"/>
  <c r="E29" i="68"/>
  <c r="F28" i="46"/>
  <c r="E30" i="67" l="1"/>
  <c r="E29" i="66"/>
  <c r="E28" i="65" l="1"/>
  <c r="E29" i="64" l="1"/>
  <c r="E28" i="62"/>
  <c r="E28" i="61"/>
  <c r="E28" i="60"/>
  <c r="E29" i="59"/>
  <c r="E30" i="57"/>
  <c r="E29" i="56"/>
  <c r="E28" i="55"/>
  <c r="E29" i="54"/>
  <c r="E31" i="53" l="1"/>
  <c r="E28" i="52"/>
  <c r="E27" i="51"/>
  <c r="E28" i="50"/>
  <c r="E29" i="49"/>
  <c r="E31" i="8"/>
  <c r="E29" i="9"/>
  <c r="E28" i="7"/>
  <c r="E28" i="47" l="1"/>
  <c r="E28" i="24" l="1"/>
  <c r="E29" i="23"/>
  <c r="E29" i="1"/>
  <c r="E28" i="3"/>
  <c r="E29" i="4"/>
  <c r="E28" i="5"/>
  <c r="E28" i="6"/>
  <c r="E29" i="10"/>
  <c r="E30" i="11"/>
  <c r="E28" i="12"/>
  <c r="E29" i="13"/>
  <c r="E28" i="14" l="1"/>
  <c r="E27" i="15"/>
  <c r="E28" i="16" l="1"/>
  <c r="E31" i="17" l="1"/>
  <c r="E29" i="18"/>
  <c r="E29" i="20"/>
  <c r="E28" i="19"/>
</calcChain>
</file>

<file path=xl/sharedStrings.xml><?xml version="1.0" encoding="utf-8"?>
<sst xmlns="http://schemas.openxmlformats.org/spreadsheetml/2006/main" count="2516" uniqueCount="228">
  <si>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</si>
  <si>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</si>
  <si>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</si>
  <si>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</si>
  <si>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</si>
  <si>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</si>
  <si>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</si>
  <si>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</si>
  <si>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</si>
  <si>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</si>
  <si>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</si>
  <si>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</si>
  <si>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</si>
  <si>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</si>
  <si>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</si>
  <si>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</si>
  <si>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</si>
  <si>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</si>
  <si>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</si>
  <si>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</si>
  <si>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</si>
  <si>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</si>
  <si>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</si>
  <si>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</si>
  <si>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</si>
  <si>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</si>
  <si>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</si>
  <si>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</si>
  <si>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</si>
  <si>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</si>
  <si>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</si>
  <si>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</si>
  <si>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</si>
  <si>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</si>
  <si>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</si>
  <si>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</si>
  <si>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</si>
  <si>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</si>
  <si>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</si>
  <si>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"ЦРР-д/с № 22"Алсу"</t>
  </si>
  <si>
    <t>Завтрак/иртәнге аш</t>
  </si>
  <si>
    <t>Обед/төшке аш</t>
  </si>
  <si>
    <t>Полдник/төштән соңгы аш</t>
  </si>
  <si>
    <t>апельсин</t>
  </si>
  <si>
    <t>100</t>
  </si>
  <si>
    <t>хлеб пшеничный</t>
  </si>
  <si>
    <t>25</t>
  </si>
  <si>
    <t>Каша пшеничная молочная с маслом сливочным</t>
  </si>
  <si>
    <t>180/3</t>
  </si>
  <si>
    <t>Чай с молоком и сахаром</t>
  </si>
  <si>
    <t>Бутерброд с сыром,  маслом сливочным</t>
  </si>
  <si>
    <t>30/5/5</t>
  </si>
  <si>
    <t>огурцы соленые</t>
  </si>
  <si>
    <t>50</t>
  </si>
  <si>
    <t>суп лапша домашняя на курином б-не, с мясом птицы</t>
  </si>
  <si>
    <t>180/10</t>
  </si>
  <si>
    <t>Жаркое из птицы по домашнему</t>
  </si>
  <si>
    <t>Напиток из сухофруктов</t>
  </si>
  <si>
    <t>кисломолочный напиток</t>
  </si>
  <si>
    <t>Ватрушка с творогом</t>
  </si>
  <si>
    <t>90</t>
  </si>
  <si>
    <t>чай с сахаром и лимоном</t>
  </si>
  <si>
    <t>180/6/7</t>
  </si>
  <si>
    <t>Каша манная молочная с маслом сливочным</t>
  </si>
  <si>
    <t xml:space="preserve">Какао с молоком </t>
  </si>
  <si>
    <t>Апельсин</t>
  </si>
  <si>
    <t>Икра кабачковая</t>
  </si>
  <si>
    <t>Щи со свежей капустой с картофелем на курином б-не, с куриными фрикадельками и со сметаной</t>
  </si>
  <si>
    <t>Биточки домашние</t>
  </si>
  <si>
    <t>70</t>
  </si>
  <si>
    <t>Рис отварной рассыпчатый с маслом сливочным</t>
  </si>
  <si>
    <t>130/20</t>
  </si>
  <si>
    <t>Компот из изюма</t>
  </si>
  <si>
    <t>Омлет натуральный</t>
  </si>
  <si>
    <t>150</t>
  </si>
  <si>
    <t>Чай с сахаром</t>
  </si>
  <si>
    <r>
      <t>Завтрак/</t>
    </r>
    <r>
      <rPr>
        <b/>
        <sz val="11"/>
        <color theme="8" tint="-0.249977111117893"/>
        <rFont val="Calibri"/>
        <family val="2"/>
        <charset val="204"/>
        <scheme val="minor"/>
      </rPr>
      <t>иртәнге аш</t>
    </r>
  </si>
  <si>
    <r>
      <t>Обед/</t>
    </r>
    <r>
      <rPr>
        <b/>
        <sz val="11"/>
        <color theme="8" tint="-0.249977111117893"/>
        <rFont val="Calibri"/>
        <family val="2"/>
        <charset val="204"/>
        <scheme val="minor"/>
      </rPr>
      <t>төшке аш</t>
    </r>
  </si>
  <si>
    <r>
      <t>Полдник/</t>
    </r>
    <r>
      <rPr>
        <b/>
        <sz val="11"/>
        <color theme="8" tint="-0.249977111117893"/>
        <rFont val="Calibri"/>
        <family val="2"/>
        <charset val="204"/>
        <scheme val="minor"/>
      </rPr>
      <t>төштән соңгы аш</t>
    </r>
  </si>
  <si>
    <r>
      <t>Ужин/</t>
    </r>
    <r>
      <rPr>
        <b/>
        <sz val="11"/>
        <color theme="8" tint="-0.249977111117893"/>
        <rFont val="Calibri"/>
        <family val="2"/>
        <charset val="204"/>
        <scheme val="minor"/>
      </rPr>
      <t>кичке аш</t>
    </r>
  </si>
  <si>
    <t>Каша кукурузная молочная с маслом сливочным</t>
  </si>
  <si>
    <t xml:space="preserve">Кофейный напиток с молоком </t>
  </si>
  <si>
    <t>Сыр порционно</t>
  </si>
  <si>
    <t>10</t>
  </si>
  <si>
    <t>Салат из квашенной капусты</t>
  </si>
  <si>
    <t>Суп картофельный с клецками на мясном б-не с мясом</t>
  </si>
  <si>
    <t>Гуляш из отварной говядины</t>
  </si>
  <si>
    <t>40/40</t>
  </si>
  <si>
    <t>Пюре картофельное</t>
  </si>
  <si>
    <t>140</t>
  </si>
  <si>
    <t>Компот из свежих фруктов</t>
  </si>
  <si>
    <t>Кефир</t>
  </si>
  <si>
    <t>мармелад</t>
  </si>
  <si>
    <t>Биточки-рубленные из рыбы</t>
  </si>
  <si>
    <t>Каша гречневая рассыпчатая с овощами с маслом сливочным</t>
  </si>
  <si>
    <t>130/3</t>
  </si>
  <si>
    <t>Чай с сахаром и лимоном</t>
  </si>
  <si>
    <t>Каша пшенная молочная с маслом сливочным</t>
  </si>
  <si>
    <t>Салат картофельный с морковуью и кукурузой к/с</t>
  </si>
  <si>
    <t>Суп из овощей на курином б-не, с мясными фрикадельками, со сметаной</t>
  </si>
  <si>
    <t>Ежики куриные в сметанно-томатномном соусе</t>
  </si>
  <si>
    <t>50/25</t>
  </si>
  <si>
    <t>вермишель отварной</t>
  </si>
  <si>
    <t>Катык</t>
  </si>
  <si>
    <t>Булочка с сахаром</t>
  </si>
  <si>
    <t>Запеканка творожная с повидлом</t>
  </si>
  <si>
    <t>120/30</t>
  </si>
  <si>
    <t>Напиок из шиповника</t>
  </si>
  <si>
    <t>10 день</t>
  </si>
  <si>
    <t>9 день</t>
  </si>
  <si>
    <t>8 день</t>
  </si>
  <si>
    <t>7 день</t>
  </si>
  <si>
    <t>6 день</t>
  </si>
  <si>
    <t>5 день</t>
  </si>
  <si>
    <t xml:space="preserve">Суп молочный с геркулесовой крупой </t>
  </si>
  <si>
    <t>200</t>
  </si>
  <si>
    <t>какао с молоком</t>
  </si>
  <si>
    <t>Бутерброд с сыром, маслом сливочным</t>
  </si>
  <si>
    <t>Салат из свеклы отварной</t>
  </si>
  <si>
    <t>Рассольник домашний на курином б-не, с куриными фрикадельками со сметаной</t>
  </si>
  <si>
    <t>180/11/5</t>
  </si>
  <si>
    <t>Запеканка картофельная с мясом птицы со сметанным соусом</t>
  </si>
  <si>
    <t>150/30</t>
  </si>
  <si>
    <t>Печенье</t>
  </si>
  <si>
    <t>Эч-почмак с говядиной</t>
  </si>
  <si>
    <t>4 день</t>
  </si>
  <si>
    <t>Каша ячневая молочная с маслом сливочным</t>
  </si>
  <si>
    <t>Бутерброд с маслом сливочным, повидлом</t>
  </si>
  <si>
    <t>30/5/10</t>
  </si>
  <si>
    <t>Салат из зеленого горошка к/с</t>
  </si>
  <si>
    <t>Суп картофельный с пшенной крупой на курином б-не, с мясом птицы</t>
  </si>
  <si>
    <t>птица, тушенная с соусе с овощами</t>
  </si>
  <si>
    <t>225</t>
  </si>
  <si>
    <t>Компот из изюма и яблок</t>
  </si>
  <si>
    <t>Омлет натуральный с сыром</t>
  </si>
  <si>
    <t>3 день</t>
  </si>
  <si>
    <t>Чай с сахаром и молоком</t>
  </si>
  <si>
    <t>Яблоко</t>
  </si>
  <si>
    <t>Салат из припущенной моркови с яблоками60</t>
  </si>
  <si>
    <t>Суп картофельный гороховый на мясном б-не с мясом</t>
  </si>
  <si>
    <t>плов из отварной говядины</t>
  </si>
  <si>
    <t>Компот из урюка</t>
  </si>
  <si>
    <t>Фрикадельки рыбный отварные</t>
  </si>
  <si>
    <t>80</t>
  </si>
  <si>
    <t>Картофель тушеный с овощами в соусе</t>
  </si>
  <si>
    <t>2 день</t>
  </si>
  <si>
    <t>Каша полбяная молочная с маслом сливочным</t>
  </si>
  <si>
    <t>Салат из картофеля с солеными огурцами</t>
  </si>
  <si>
    <t>Борщ со свежей капустой, картофелем на курином б-не, с куриными фрикадельками, со сметаной</t>
  </si>
  <si>
    <t>180/10/7</t>
  </si>
  <si>
    <t>Фрикадельки куриные в молочном соусе</t>
  </si>
  <si>
    <t>Макароны отварны с маслом сливочным</t>
  </si>
  <si>
    <t>Компот из свежих яблок</t>
  </si>
  <si>
    <t>Ряженка</t>
  </si>
  <si>
    <t>Булочка дорожная</t>
  </si>
  <si>
    <t>1 день</t>
  </si>
  <si>
    <t>Суп вермишелевый с картофелем с мясными фрикадельками</t>
  </si>
  <si>
    <t>180/15</t>
  </si>
  <si>
    <t>Котлеты рубленные из говядины</t>
  </si>
  <si>
    <t>Каша гречневая вязкая с маслом сливочным</t>
  </si>
  <si>
    <t>Вафли</t>
  </si>
  <si>
    <t xml:space="preserve">Котлеты рыбные </t>
  </si>
  <si>
    <t>Каша Дружба молочная с маслом сливочным</t>
  </si>
  <si>
    <t>Салат из белокачанной капусты</t>
  </si>
  <si>
    <t>Салат из моркови</t>
  </si>
  <si>
    <t>Салат из отварной свеклы с маслом растительным</t>
  </si>
  <si>
    <t>Расстегай с рыбой</t>
  </si>
  <si>
    <t>Каша Ячневая вязкая с маслом сливочным</t>
  </si>
  <si>
    <t>Рис отварнйой рассыпчатый</t>
  </si>
  <si>
    <t>130/2</t>
  </si>
  <si>
    <t>Салат из отварной свеклы с маслом расстительным</t>
  </si>
  <si>
    <t>Тефтели куриные в сметанно-томатном соусе</t>
  </si>
  <si>
    <t>Салат из свеж. капусты с  морковью</t>
  </si>
  <si>
    <t>Плов из отварной говядины</t>
  </si>
  <si>
    <t>Салат из моркови с яблоками</t>
  </si>
  <si>
    <t>Птица, тушенная с соусе с овощами</t>
  </si>
  <si>
    <t>Винегрет овощной</t>
  </si>
  <si>
    <t>40/40 130/2</t>
  </si>
  <si>
    <t>Салат из свеж. Капусты с морковью</t>
  </si>
  <si>
    <t>Вермишель отварной</t>
  </si>
  <si>
    <t>Мармелад</t>
  </si>
  <si>
    <t>Салат из свежей капусты с морковью</t>
  </si>
  <si>
    <t>Суп лапша домашняя на курином б-не, с мясом птицы</t>
  </si>
  <si>
    <t>Салат из свеклы с маслом</t>
  </si>
  <si>
    <t>Салат из моркови с сахаром</t>
  </si>
  <si>
    <t>Компот из свежих фруков</t>
  </si>
  <si>
    <t>Салат из свежей капуст с морковью</t>
  </si>
  <si>
    <t>Какао с молоком</t>
  </si>
  <si>
    <t>Рассольник домашний с индейкой, со сметаной</t>
  </si>
  <si>
    <t xml:space="preserve">Бефстроганов из отварного филе индейки </t>
  </si>
  <si>
    <t>Эч-почмак с филе индейки</t>
  </si>
  <si>
    <t>Салат из свеж. Капусты с  морковью</t>
  </si>
  <si>
    <t>100/30</t>
  </si>
  <si>
    <t>Кисломолочный напиток</t>
  </si>
  <si>
    <t>Котлеты рубленные из индейки</t>
  </si>
  <si>
    <t>Каша ячневая вязкая с маслом сливочным</t>
  </si>
  <si>
    <t>Суп вермишелевый с картофелем с куриными фрикадельками</t>
  </si>
  <si>
    <t>Бефстроганов из отварного филе индейки. Рис отварно рассыпчатый</t>
  </si>
  <si>
    <t>Ватрушка с павидлой.</t>
  </si>
  <si>
    <t>50/75</t>
  </si>
  <si>
    <t xml:space="preserve">Каша вязкая гречнеая с мясом птицы и овощами </t>
  </si>
  <si>
    <t>Суп картофельный гороховый на курином б-не с мясом</t>
  </si>
  <si>
    <t>Плов из отварной птицы</t>
  </si>
  <si>
    <t>Кофейный напиток с молоком и сахором</t>
  </si>
  <si>
    <t>Салат из отворной свеклы</t>
  </si>
  <si>
    <t>Каша вязкая гречневая с мясом и вощами</t>
  </si>
  <si>
    <t>Бефстроганов из отварной говядины. Рис отварно рассыпчатый с маслом сливочным</t>
  </si>
  <si>
    <t>Суп из овощей, со сметаной</t>
  </si>
  <si>
    <t>Суп картофельный с клецками на  б-не из индейки</t>
  </si>
  <si>
    <t>Гуляш из отварной инейки</t>
  </si>
  <si>
    <t>Рассольник ленинградский на мясном б-н, с мясными  фрикадельками, со сметаной</t>
  </si>
  <si>
    <t>Котлеты рыбные  маслом</t>
  </si>
  <si>
    <t>Напиток ацидофильный</t>
  </si>
  <si>
    <t>Суп из овощей,со сметаной</t>
  </si>
  <si>
    <t>Суп картофельный с клецками на бульоне из индейки.</t>
  </si>
  <si>
    <t>Гуляш из отварной индейки</t>
  </si>
  <si>
    <t>Щи со свежей капустой и с картофелем со сметаной</t>
  </si>
  <si>
    <t>Рассольник ленинградский на мясном бульоне с мясными фрикадельками</t>
  </si>
  <si>
    <t>сок</t>
  </si>
  <si>
    <t>Суп картофельный гороховый на б-не из индейки</t>
  </si>
  <si>
    <t>Плов из отварной из индейки</t>
  </si>
  <si>
    <t>Эчпочмак</t>
  </si>
  <si>
    <t>Печенье крекер</t>
  </si>
  <si>
    <t xml:space="preserve">Каша полбяная молочная с маслом </t>
  </si>
  <si>
    <t>Борщ со свеж капустой,картофелем,со сметанной.</t>
  </si>
  <si>
    <t xml:space="preserve">Тефтели куриные в молочном соусе                                                                                    Макароны отварные с маслом                                      </t>
  </si>
  <si>
    <t>Компот</t>
  </si>
  <si>
    <t>Котлеты рубленные из говядины. Рис отварно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</si>
</sst>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Fill="1" applyBorder="1" applyAlignment="1"/>
    <xf numFmtId="49" fontId="3" fillId="0" borderId="17" xfId="1" applyNumberFormat="1" applyFont="1" applyFill="1" applyBorder="1" applyAlignment="1">
      <alignment horizontal="center" vertical="center"/>
    </xf>
    <xf numFmtId="2" fontId="3" fillId="0" borderId="26" xfId="1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horizontal="center" vertical="center" wrapText="1"/>
      <protection locked="0"/>
    </xf>
    <xf numFmtId="0" fontId="3" fillId="0" borderId="23" xfId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7" fillId="0" borderId="1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3" fillId="0" borderId="21" xfId="1" applyFont="1" applyFill="1" applyBorder="1" applyAlignment="1">
      <alignment horizontal="center" vertical="center" wrapText="1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horizontal="center" vertical="center" wrapText="1"/>
      <protection locked="0"/>
    </xf>
    <xf numFmtId="0" fontId="0" fillId="0" borderId="23" xfId="0" applyFill="1" applyBorder="1" applyAlignment="1" applyProtection="1">
      <alignment horizontal="center" vertical="center" wrapText="1"/>
      <protection locked="0"/>
    </xf>
    <xf numFmtId="0" fontId="0" fillId="0" borderId="22" xfId="0" applyFill="1" applyBorder="1" applyAlignment="1" applyProtection="1">
      <alignment horizontal="center" vertical="center" wrapText="1"/>
      <protection locked="0"/>
    </xf>
    <xf numFmtId="0" fontId="2" fillId="0" borderId="23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25" xfId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calcChain" Target="calcChain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86" Type="http://schemas.openxmlformats.org/officeDocument/2006/relationships/usernames" Target="revisions/userNam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121" Type="http://schemas.openxmlformats.org/officeDocument/2006/relationships/revisionLog" Target="revisionLog27.xml"/><Relationship Id="rId117" Type="http://schemas.openxmlformats.org/officeDocument/2006/relationships/revisionLog" Target="revisionLog23.xml"/><Relationship Id="rId125" Type="http://schemas.openxmlformats.org/officeDocument/2006/relationships/revisionLog" Target="revisionLog31.xml"/><Relationship Id="rId120" Type="http://schemas.openxmlformats.org/officeDocument/2006/relationships/revisionLog" Target="revisionLog26.xml"/><Relationship Id="rId112" Type="http://schemas.openxmlformats.org/officeDocument/2006/relationships/revisionLog" Target="revisionLog18.xml"/><Relationship Id="rId133" Type="http://schemas.openxmlformats.org/officeDocument/2006/relationships/revisionLog" Target="revisionLog1.xml"/><Relationship Id="rId129" Type="http://schemas.openxmlformats.org/officeDocument/2006/relationships/revisionLog" Target="revisionLog35.xml"/><Relationship Id="rId124" Type="http://schemas.openxmlformats.org/officeDocument/2006/relationships/revisionLog" Target="revisionLog30.xml"/><Relationship Id="rId116" Type="http://schemas.openxmlformats.org/officeDocument/2006/relationships/revisionLog" Target="revisionLog22.xml"/><Relationship Id="rId132" Type="http://schemas.openxmlformats.org/officeDocument/2006/relationships/revisionLog" Target="revisionLog38.xml"/><Relationship Id="rId131" Type="http://schemas.openxmlformats.org/officeDocument/2006/relationships/revisionLog" Target="revisionLog37.xml"/><Relationship Id="rId128" Type="http://schemas.openxmlformats.org/officeDocument/2006/relationships/revisionLog" Target="revisionLog34.xml"/><Relationship Id="rId115" Type="http://schemas.openxmlformats.org/officeDocument/2006/relationships/revisionLog" Target="revisionLog21.xml"/><Relationship Id="rId123" Type="http://schemas.openxmlformats.org/officeDocument/2006/relationships/revisionLog" Target="revisionLog29.xml"/><Relationship Id="rId127" Type="http://schemas.openxmlformats.org/officeDocument/2006/relationships/revisionLog" Target="revisionLog33.xml"/><Relationship Id="rId119" Type="http://schemas.openxmlformats.org/officeDocument/2006/relationships/revisionLog" Target="revisionLog25.xml"/><Relationship Id="rId114" Type="http://schemas.openxmlformats.org/officeDocument/2006/relationships/revisionLog" Target="revisionLog20.xml"/><Relationship Id="rId122" Type="http://schemas.openxmlformats.org/officeDocument/2006/relationships/revisionLog" Target="revisionLog28.xml"/><Relationship Id="rId130" Type="http://schemas.openxmlformats.org/officeDocument/2006/relationships/revisionLog" Target="revisionLog36.xml"/><Relationship Id="rId135" Type="http://schemas.openxmlformats.org/officeDocument/2006/relationships/revisionLog" Target="revisionLog3.xml"/><Relationship Id="rId126" Type="http://schemas.openxmlformats.org/officeDocument/2006/relationships/revisionLog" Target="revisionLog32.xml"/><Relationship Id="rId118" Type="http://schemas.openxmlformats.org/officeDocument/2006/relationships/revisionLog" Target="revisionLog24.xml"/><Relationship Id="rId113" Type="http://schemas.openxmlformats.org/officeDocument/2006/relationships/revisionLog" Target="revisionLog19.xml"/><Relationship Id="rId134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0E21A4D-9A2C-4C19-917F-7CA9741F8729}" diskRevisions="1" revisionId="5915" version="108" protected="1">
  <header guid="{682FC354-C1F9-4A8F-A9D6-0018BE68363E}" dateTime="2024-12-27T19:30:35" maxSheetId="70" userName="Элвир" r:id="rId112" minRId="5316" maxRId="5318">
    <sheetIdMap count="69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53"/>
      <sheetId val="55"/>
      <sheetId val="56"/>
      <sheetId val="49"/>
      <sheetId val="47"/>
      <sheetId val="57"/>
      <sheetId val="50"/>
      <sheetId val="62"/>
      <sheetId val="63"/>
      <sheetId val="59"/>
      <sheetId val="54"/>
      <sheetId val="65"/>
      <sheetId val="66"/>
      <sheetId val="67"/>
      <sheetId val="61"/>
      <sheetId val="58"/>
      <sheetId val="46"/>
      <sheetId val="68"/>
      <sheetId val="60"/>
      <sheetId val="64"/>
      <sheetId val="23"/>
      <sheetId val="24"/>
      <sheetId val="69"/>
    </sheetIdMap>
  </header>
  <header guid="{00415207-5177-43B4-9A96-86BEC2C00713}" dateTime="2024-12-27T19:32:44" maxSheetId="70" userName="Элвир" r:id="rId113" minRId="5319" maxRId="5321">
    <sheetIdMap count="69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53"/>
      <sheetId val="55"/>
      <sheetId val="56"/>
      <sheetId val="49"/>
      <sheetId val="47"/>
      <sheetId val="57"/>
      <sheetId val="50"/>
      <sheetId val="62"/>
      <sheetId val="63"/>
      <sheetId val="59"/>
      <sheetId val="54"/>
      <sheetId val="65"/>
      <sheetId val="66"/>
      <sheetId val="67"/>
      <sheetId val="61"/>
      <sheetId val="58"/>
      <sheetId val="46"/>
      <sheetId val="68"/>
      <sheetId val="60"/>
      <sheetId val="64"/>
      <sheetId val="23"/>
      <sheetId val="24"/>
      <sheetId val="69"/>
    </sheetIdMap>
  </header>
  <header guid="{8EF1E50B-C752-4FEF-98A5-28802C83E0D4}" dateTime="2024-12-27T19:38:16" maxSheetId="71" userName="Элвир" r:id="rId114" minRId="5322" maxRId="5394">
    <sheetIdMap count="70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70"/>
      <sheetId val="53"/>
      <sheetId val="55"/>
      <sheetId val="56"/>
      <sheetId val="49"/>
      <sheetId val="47"/>
      <sheetId val="57"/>
      <sheetId val="50"/>
      <sheetId val="62"/>
      <sheetId val="63"/>
      <sheetId val="59"/>
      <sheetId val="54"/>
      <sheetId val="65"/>
      <sheetId val="66"/>
      <sheetId val="67"/>
      <sheetId val="61"/>
      <sheetId val="58"/>
      <sheetId val="46"/>
      <sheetId val="68"/>
      <sheetId val="60"/>
      <sheetId val="64"/>
      <sheetId val="23"/>
      <sheetId val="24"/>
      <sheetId val="69"/>
    </sheetIdMap>
  </header>
  <header guid="{ED2A2AA8-0ECD-47BC-9FE1-AD640077C35D}" dateTime="2024-12-27T19:40:01" maxSheetId="71" userName="Элвир" r:id="rId115" minRId="5395" maxRId="5397">
    <sheetIdMap count="70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70"/>
      <sheetId val="53"/>
      <sheetId val="55"/>
      <sheetId val="56"/>
      <sheetId val="49"/>
      <sheetId val="47"/>
      <sheetId val="57"/>
      <sheetId val="50"/>
      <sheetId val="62"/>
      <sheetId val="63"/>
      <sheetId val="59"/>
      <sheetId val="54"/>
      <sheetId val="65"/>
      <sheetId val="66"/>
      <sheetId val="67"/>
      <sheetId val="61"/>
      <sheetId val="58"/>
      <sheetId val="46"/>
      <sheetId val="68"/>
      <sheetId val="60"/>
      <sheetId val="64"/>
      <sheetId val="23"/>
      <sheetId val="24"/>
      <sheetId val="69"/>
    </sheetIdMap>
  </header>
  <header guid="{AF5226A2-F24B-4B48-AA95-0D6E85E33067}" dateTime="2024-12-27T19:41:06" maxSheetId="71" userName="Элвир" r:id="rId116" minRId="5398">
    <sheetIdMap count="70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70"/>
      <sheetId val="53"/>
      <sheetId val="55"/>
      <sheetId val="56"/>
      <sheetId val="49"/>
      <sheetId val="47"/>
      <sheetId val="57"/>
      <sheetId val="50"/>
      <sheetId val="62"/>
      <sheetId val="63"/>
      <sheetId val="59"/>
      <sheetId val="54"/>
      <sheetId val="65"/>
      <sheetId val="66"/>
      <sheetId val="67"/>
      <sheetId val="61"/>
      <sheetId val="58"/>
      <sheetId val="46"/>
      <sheetId val="68"/>
      <sheetId val="60"/>
      <sheetId val="64"/>
      <sheetId val="23"/>
      <sheetId val="24"/>
      <sheetId val="69"/>
    </sheetIdMap>
  </header>
  <header guid="{9CD4CC63-8C61-4CD3-A5D7-91DCE53B676E}" dateTime="2024-12-27T19:44:09" maxSheetId="71" userName="Элвир" r:id="rId117" minRId="5400">
    <sheetIdMap count="70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70"/>
      <sheetId val="53"/>
      <sheetId val="55"/>
      <sheetId val="56"/>
      <sheetId val="49"/>
      <sheetId val="47"/>
      <sheetId val="57"/>
      <sheetId val="50"/>
      <sheetId val="62"/>
      <sheetId val="63"/>
      <sheetId val="59"/>
      <sheetId val="54"/>
      <sheetId val="65"/>
      <sheetId val="66"/>
      <sheetId val="67"/>
      <sheetId val="61"/>
      <sheetId val="58"/>
      <sheetId val="46"/>
      <sheetId val="68"/>
      <sheetId val="60"/>
      <sheetId val="64"/>
      <sheetId val="23"/>
      <sheetId val="24"/>
      <sheetId val="69"/>
    </sheetIdMap>
  </header>
  <header guid="{302D69B9-1D87-48EE-9593-705031368C1D}" dateTime="2024-12-27T19:47:11" maxSheetId="71" userName="Элвир" r:id="rId118" minRId="5401" maxRId="5402">
    <sheetIdMap count="70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70"/>
      <sheetId val="53"/>
      <sheetId val="55"/>
      <sheetId val="56"/>
      <sheetId val="49"/>
      <sheetId val="47"/>
      <sheetId val="57"/>
      <sheetId val="50"/>
      <sheetId val="62"/>
      <sheetId val="63"/>
      <sheetId val="59"/>
      <sheetId val="54"/>
      <sheetId val="65"/>
      <sheetId val="66"/>
      <sheetId val="67"/>
      <sheetId val="61"/>
      <sheetId val="58"/>
      <sheetId val="46"/>
      <sheetId val="68"/>
      <sheetId val="60"/>
      <sheetId val="64"/>
      <sheetId val="23"/>
      <sheetId val="24"/>
      <sheetId val="69"/>
    </sheetIdMap>
  </header>
  <header guid="{B8B21A7F-0CE6-4DB9-BA2E-7A70BC8F6058}" dateTime="2024-12-27T19:49:10" maxSheetId="71" userName="Элвир" r:id="rId119" minRId="5403" maxRId="5405">
    <sheetIdMap count="70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70"/>
      <sheetId val="53"/>
      <sheetId val="55"/>
      <sheetId val="56"/>
      <sheetId val="49"/>
      <sheetId val="47"/>
      <sheetId val="57"/>
      <sheetId val="50"/>
      <sheetId val="62"/>
      <sheetId val="63"/>
      <sheetId val="59"/>
      <sheetId val="54"/>
      <sheetId val="65"/>
      <sheetId val="66"/>
      <sheetId val="67"/>
      <sheetId val="61"/>
      <sheetId val="58"/>
      <sheetId val="46"/>
      <sheetId val="68"/>
      <sheetId val="60"/>
      <sheetId val="64"/>
      <sheetId val="23"/>
      <sheetId val="24"/>
      <sheetId val="69"/>
    </sheetIdMap>
  </header>
  <header guid="{55DE8C4B-6CDF-4AE3-B829-C39A62F89638}" dateTime="2024-12-27T19:51:13" maxSheetId="71" userName="Элвир" r:id="rId120" minRId="5406" maxRId="5407">
    <sheetIdMap count="70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70"/>
      <sheetId val="53"/>
      <sheetId val="55"/>
      <sheetId val="56"/>
      <sheetId val="49"/>
      <sheetId val="47"/>
      <sheetId val="57"/>
      <sheetId val="50"/>
      <sheetId val="62"/>
      <sheetId val="63"/>
      <sheetId val="59"/>
      <sheetId val="54"/>
      <sheetId val="65"/>
      <sheetId val="66"/>
      <sheetId val="67"/>
      <sheetId val="61"/>
      <sheetId val="58"/>
      <sheetId val="46"/>
      <sheetId val="68"/>
      <sheetId val="60"/>
      <sheetId val="64"/>
      <sheetId val="23"/>
      <sheetId val="24"/>
      <sheetId val="69"/>
    </sheetIdMap>
  </header>
  <header guid="{444A62BC-7E99-4ACC-9596-B8F60DCB0D8B}" dateTime="2024-12-27T19:53:57" maxSheetId="71" userName="Элвир" r:id="rId121" minRId="5408" maxRId="5412">
    <sheetIdMap count="70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70"/>
      <sheetId val="53"/>
      <sheetId val="55"/>
      <sheetId val="56"/>
      <sheetId val="49"/>
      <sheetId val="47"/>
      <sheetId val="57"/>
      <sheetId val="50"/>
      <sheetId val="62"/>
      <sheetId val="63"/>
      <sheetId val="59"/>
      <sheetId val="54"/>
      <sheetId val="65"/>
      <sheetId val="66"/>
      <sheetId val="67"/>
      <sheetId val="61"/>
      <sheetId val="58"/>
      <sheetId val="46"/>
      <sheetId val="68"/>
      <sheetId val="60"/>
      <sheetId val="64"/>
      <sheetId val="23"/>
      <sheetId val="24"/>
      <sheetId val="69"/>
    </sheetIdMap>
  </header>
  <header guid="{EDD873CD-58A7-4895-8C68-12EECF4A3749}" dateTime="2024-12-27T19:55:46" maxSheetId="71" userName="Элвир" r:id="rId122" minRId="5413" maxRId="5416">
    <sheetIdMap count="70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70"/>
      <sheetId val="53"/>
      <sheetId val="55"/>
      <sheetId val="56"/>
      <sheetId val="49"/>
      <sheetId val="47"/>
      <sheetId val="57"/>
      <sheetId val="50"/>
      <sheetId val="62"/>
      <sheetId val="63"/>
      <sheetId val="59"/>
      <sheetId val="54"/>
      <sheetId val="65"/>
      <sheetId val="66"/>
      <sheetId val="67"/>
      <sheetId val="61"/>
      <sheetId val="58"/>
      <sheetId val="46"/>
      <sheetId val="68"/>
      <sheetId val="60"/>
      <sheetId val="64"/>
      <sheetId val="23"/>
      <sheetId val="24"/>
      <sheetId val="69"/>
    </sheetIdMap>
  </header>
  <header guid="{C6F5366A-7F3E-4F23-84F7-4002F0284F24}" dateTime="2024-12-27T19:58:59" maxSheetId="71" userName="Элвир" r:id="rId123" minRId="5417" maxRId="5421">
    <sheetIdMap count="70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70"/>
      <sheetId val="53"/>
      <sheetId val="55"/>
      <sheetId val="56"/>
      <sheetId val="49"/>
      <sheetId val="47"/>
      <sheetId val="57"/>
      <sheetId val="50"/>
      <sheetId val="62"/>
      <sheetId val="63"/>
      <sheetId val="59"/>
      <sheetId val="54"/>
      <sheetId val="65"/>
      <sheetId val="66"/>
      <sheetId val="67"/>
      <sheetId val="61"/>
      <sheetId val="58"/>
      <sheetId val="46"/>
      <sheetId val="68"/>
      <sheetId val="60"/>
      <sheetId val="64"/>
      <sheetId val="23"/>
      <sheetId val="24"/>
      <sheetId val="69"/>
    </sheetIdMap>
  </header>
  <header guid="{2A67D2DE-F1C4-40CB-9F61-7817B43E2B51}" dateTime="2024-12-27T20:00:56" maxSheetId="71" userName="Элвир" r:id="rId124" minRId="5422" maxRId="5425">
    <sheetIdMap count="70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70"/>
      <sheetId val="53"/>
      <sheetId val="55"/>
      <sheetId val="56"/>
      <sheetId val="49"/>
      <sheetId val="47"/>
      <sheetId val="57"/>
      <sheetId val="50"/>
      <sheetId val="62"/>
      <sheetId val="63"/>
      <sheetId val="59"/>
      <sheetId val="54"/>
      <sheetId val="65"/>
      <sheetId val="66"/>
      <sheetId val="67"/>
      <sheetId val="61"/>
      <sheetId val="58"/>
      <sheetId val="46"/>
      <sheetId val="68"/>
      <sheetId val="60"/>
      <sheetId val="64"/>
      <sheetId val="23"/>
      <sheetId val="24"/>
      <sheetId val="69"/>
    </sheetIdMap>
  </header>
  <header guid="{9CFA0DA7-1DD8-432A-B3D4-7300FCE64106}" dateTime="2024-12-27T20:04:29" maxSheetId="71" userName="Элвир" r:id="rId125" minRId="5426" maxRId="5430">
    <sheetIdMap count="70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70"/>
      <sheetId val="53"/>
      <sheetId val="55"/>
      <sheetId val="56"/>
      <sheetId val="49"/>
      <sheetId val="47"/>
      <sheetId val="57"/>
      <sheetId val="50"/>
      <sheetId val="62"/>
      <sheetId val="63"/>
      <sheetId val="59"/>
      <sheetId val="54"/>
      <sheetId val="65"/>
      <sheetId val="66"/>
      <sheetId val="67"/>
      <sheetId val="61"/>
      <sheetId val="58"/>
      <sheetId val="46"/>
      <sheetId val="68"/>
      <sheetId val="60"/>
      <sheetId val="64"/>
      <sheetId val="23"/>
      <sheetId val="24"/>
      <sheetId val="69"/>
    </sheetIdMap>
  </header>
  <header guid="{F897FFA9-A68F-4F15-B2C9-CB82E481170A}" dateTime="2024-12-27T20:05:55" maxSheetId="71" userName="Элвир" r:id="rId126" minRId="5431" maxRId="5432">
    <sheetIdMap count="70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70"/>
      <sheetId val="53"/>
      <sheetId val="55"/>
      <sheetId val="56"/>
      <sheetId val="49"/>
      <sheetId val="47"/>
      <sheetId val="57"/>
      <sheetId val="50"/>
      <sheetId val="62"/>
      <sheetId val="63"/>
      <sheetId val="59"/>
      <sheetId val="54"/>
      <sheetId val="65"/>
      <sheetId val="66"/>
      <sheetId val="67"/>
      <sheetId val="61"/>
      <sheetId val="58"/>
      <sheetId val="46"/>
      <sheetId val="68"/>
      <sheetId val="60"/>
      <sheetId val="64"/>
      <sheetId val="23"/>
      <sheetId val="24"/>
      <sheetId val="69"/>
    </sheetIdMap>
  </header>
  <header guid="{1DCC1C91-03E6-4DCD-A529-1CE19FC31B5B}" dateTime="2024-12-27T20:07:43" maxSheetId="71" userName="Элвир" r:id="rId127" minRId="5433" maxRId="5438">
    <sheetIdMap count="70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70"/>
      <sheetId val="53"/>
      <sheetId val="55"/>
      <sheetId val="56"/>
      <sheetId val="49"/>
      <sheetId val="47"/>
      <sheetId val="57"/>
      <sheetId val="50"/>
      <sheetId val="62"/>
      <sheetId val="63"/>
      <sheetId val="59"/>
      <sheetId val="54"/>
      <sheetId val="65"/>
      <sheetId val="66"/>
      <sheetId val="67"/>
      <sheetId val="61"/>
      <sheetId val="58"/>
      <sheetId val="46"/>
      <sheetId val="68"/>
      <sheetId val="60"/>
      <sheetId val="64"/>
      <sheetId val="23"/>
      <sheetId val="24"/>
      <sheetId val="69"/>
    </sheetIdMap>
  </header>
  <header guid="{513D3668-103C-48FD-87E9-2429D01C08B8}" dateTime="2024-12-27T20:13:25" maxSheetId="73" userName="Элвир" r:id="rId128" minRId="5439" maxRId="5507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70"/>
      <sheetId val="71"/>
      <sheetId val="53"/>
      <sheetId val="72"/>
      <sheetId val="55"/>
      <sheetId val="56"/>
      <sheetId val="49"/>
      <sheetId val="47"/>
      <sheetId val="57"/>
      <sheetId val="50"/>
      <sheetId val="62"/>
      <sheetId val="63"/>
      <sheetId val="59"/>
      <sheetId val="54"/>
      <sheetId val="65"/>
      <sheetId val="66"/>
      <sheetId val="67"/>
      <sheetId val="61"/>
      <sheetId val="58"/>
      <sheetId val="46"/>
      <sheetId val="68"/>
      <sheetId val="60"/>
      <sheetId val="64"/>
      <sheetId val="23"/>
      <sheetId val="24"/>
      <sheetId val="69"/>
    </sheetIdMap>
  </header>
  <header guid="{417E81FB-1D07-4B16-997A-544D916C5C4E}" dateTime="2024-12-27T20:20:15" maxSheetId="76" userName="Элвир" r:id="rId129" minRId="5509" maxRId="5580">
    <sheetIdMap count="75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70"/>
      <sheetId val="71"/>
      <sheetId val="53"/>
      <sheetId val="72"/>
      <sheetId val="55"/>
      <sheetId val="56"/>
      <sheetId val="49"/>
      <sheetId val="47"/>
      <sheetId val="57"/>
      <sheetId val="74"/>
      <sheetId val="73"/>
      <sheetId val="75"/>
      <sheetId val="50"/>
      <sheetId val="62"/>
      <sheetId val="63"/>
      <sheetId val="59"/>
      <sheetId val="54"/>
      <sheetId val="65"/>
      <sheetId val="66"/>
      <sheetId val="67"/>
      <sheetId val="61"/>
      <sheetId val="58"/>
      <sheetId val="46"/>
      <sheetId val="68"/>
      <sheetId val="60"/>
      <sheetId val="64"/>
      <sheetId val="23"/>
      <sheetId val="24"/>
      <sheetId val="69"/>
    </sheetIdMap>
  </header>
  <header guid="{18587B27-64BE-4DB5-8D12-2BDAAE243F20}" dateTime="2024-12-27T20:44:22" maxSheetId="78" userName="Элвир" r:id="rId130" minRId="5582" maxRId="5771">
    <sheetIdMap count="77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70"/>
      <sheetId val="71"/>
      <sheetId val="53"/>
      <sheetId val="72"/>
      <sheetId val="55"/>
      <sheetId val="56"/>
      <sheetId val="49"/>
      <sheetId val="47"/>
      <sheetId val="57"/>
      <sheetId val="74"/>
      <sheetId val="73"/>
      <sheetId val="75"/>
      <sheetId val="50"/>
      <sheetId val="62"/>
      <sheetId val="63"/>
      <sheetId val="59"/>
      <sheetId val="54"/>
      <sheetId val="65"/>
      <sheetId val="66"/>
      <sheetId val="67"/>
      <sheetId val="61"/>
      <sheetId val="76"/>
      <sheetId val="58"/>
      <sheetId val="46"/>
      <sheetId val="68"/>
      <sheetId val="60"/>
      <sheetId val="64"/>
      <sheetId val="23"/>
      <sheetId val="24"/>
      <sheetId val="69"/>
      <sheetId val="77"/>
    </sheetIdMap>
  </header>
  <header guid="{6418CFE9-8DD5-4513-B3AD-718C2BDB372A}" dateTime="2024-12-27T20:46:49" maxSheetId="78" userName="Элвир" r:id="rId131" minRId="5774" maxRId="5840">
    <sheetIdMap count="77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70"/>
      <sheetId val="71"/>
      <sheetId val="53"/>
      <sheetId val="72"/>
      <sheetId val="55"/>
      <sheetId val="56"/>
      <sheetId val="49"/>
      <sheetId val="47"/>
      <sheetId val="57"/>
      <sheetId val="74"/>
      <sheetId val="73"/>
      <sheetId val="75"/>
      <sheetId val="50"/>
      <sheetId val="62"/>
      <sheetId val="63"/>
      <sheetId val="59"/>
      <sheetId val="54"/>
      <sheetId val="65"/>
      <sheetId val="66"/>
      <sheetId val="67"/>
      <sheetId val="61"/>
      <sheetId val="76"/>
      <sheetId val="58"/>
      <sheetId val="46"/>
      <sheetId val="68"/>
      <sheetId val="60"/>
      <sheetId val="64"/>
      <sheetId val="23"/>
      <sheetId val="24"/>
      <sheetId val="69"/>
      <sheetId val="77"/>
    </sheetIdMap>
  </header>
  <header guid="{FCAF22CE-7E8B-4AFF-9032-C2A62CD20B43}" dateTime="2024-12-27T20:47:30" maxSheetId="78" userName="Элвир" r:id="rId132" minRId="5843">
    <sheetIdMap count="77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70"/>
      <sheetId val="71"/>
      <sheetId val="53"/>
      <sheetId val="72"/>
      <sheetId val="55"/>
      <sheetId val="56"/>
      <sheetId val="49"/>
      <sheetId val="47"/>
      <sheetId val="57"/>
      <sheetId val="74"/>
      <sheetId val="73"/>
      <sheetId val="75"/>
      <sheetId val="50"/>
      <sheetId val="62"/>
      <sheetId val="63"/>
      <sheetId val="59"/>
      <sheetId val="54"/>
      <sheetId val="65"/>
      <sheetId val="66"/>
      <sheetId val="67"/>
      <sheetId val="61"/>
      <sheetId val="76"/>
      <sheetId val="58"/>
      <sheetId val="46"/>
      <sheetId val="68"/>
      <sheetId val="60"/>
      <sheetId val="64"/>
      <sheetId val="23"/>
      <sheetId val="24"/>
      <sheetId val="69"/>
      <sheetId val="77"/>
    </sheetIdMap>
  </header>
  <header guid="{0620DC82-8AE7-49C2-B145-E4BD4CDC01B7}" dateTime="2024-12-28T10:11:48" maxSheetId="79" userName="Пользователь" r:id="rId133" minRId="5844" maxRId="5911">
    <sheetIdMap count="78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70"/>
      <sheetId val="71"/>
      <sheetId val="53"/>
      <sheetId val="72"/>
      <sheetId val="55"/>
      <sheetId val="56"/>
      <sheetId val="49"/>
      <sheetId val="47"/>
      <sheetId val="57"/>
      <sheetId val="74"/>
      <sheetId val="73"/>
      <sheetId val="75"/>
      <sheetId val="50"/>
      <sheetId val="78"/>
      <sheetId val="62"/>
      <sheetId val="63"/>
      <sheetId val="59"/>
      <sheetId val="54"/>
      <sheetId val="65"/>
      <sheetId val="66"/>
      <sheetId val="67"/>
      <sheetId val="61"/>
      <sheetId val="76"/>
      <sheetId val="58"/>
      <sheetId val="46"/>
      <sheetId val="68"/>
      <sheetId val="60"/>
      <sheetId val="64"/>
      <sheetId val="23"/>
      <sheetId val="24"/>
      <sheetId val="69"/>
      <sheetId val="77"/>
    </sheetIdMap>
  </header>
  <header guid="{42273397-FFBB-46D8-9F8E-4310C16152BA}" dateTime="2024-12-28T10:21:41" maxSheetId="81" userName="Пользователь" r:id="rId134" minRId="5912" maxRId="5913">
    <sheetIdMap count="80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80"/>
      <sheetId val="52"/>
      <sheetId val="70"/>
      <sheetId val="71"/>
      <sheetId val="53"/>
      <sheetId val="72"/>
      <sheetId val="55"/>
      <sheetId val="56"/>
      <sheetId val="57"/>
      <sheetId val="74"/>
      <sheetId val="73"/>
      <sheetId val="75"/>
      <sheetId val="50"/>
      <sheetId val="78"/>
      <sheetId val="62"/>
      <sheetId val="63"/>
      <sheetId val="54"/>
      <sheetId val="65"/>
      <sheetId val="66"/>
      <sheetId val="76"/>
      <sheetId val="58"/>
      <sheetId val="68"/>
      <sheetId val="60"/>
      <sheetId val="64"/>
      <sheetId val="23"/>
      <sheetId val="24"/>
      <sheetId val="69"/>
      <sheetId val="77"/>
      <sheetId val="79"/>
      <sheetId val="51"/>
      <sheetId val="49"/>
      <sheetId val="47"/>
      <sheetId val="59"/>
      <sheetId val="67"/>
      <sheetId val="61"/>
      <sheetId val="46"/>
    </sheetIdMap>
  </header>
  <header guid="{60E21A4D-9A2C-4C19-917F-7CA9741F8729}" dateTime="2024-12-28T10:22:09" maxSheetId="81" userName="Пользователь" r:id="rId135">
    <sheetIdMap count="80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80"/>
      <sheetId val="52"/>
      <sheetId val="70"/>
      <sheetId val="71"/>
      <sheetId val="53"/>
      <sheetId val="72"/>
      <sheetId val="55"/>
      <sheetId val="56"/>
      <sheetId val="57"/>
      <sheetId val="74"/>
      <sheetId val="73"/>
      <sheetId val="75"/>
      <sheetId val="50"/>
      <sheetId val="78"/>
      <sheetId val="62"/>
      <sheetId val="63"/>
      <sheetId val="54"/>
      <sheetId val="65"/>
      <sheetId val="66"/>
      <sheetId val="76"/>
      <sheetId val="58"/>
      <sheetId val="68"/>
      <sheetId val="60"/>
      <sheetId val="64"/>
      <sheetId val="23"/>
      <sheetId val="24"/>
      <sheetId val="69"/>
      <sheetId val="77"/>
      <sheetId val="79"/>
      <sheetId val="51"/>
      <sheetId val="49"/>
      <sheetId val="47"/>
      <sheetId val="59"/>
      <sheetId val="67"/>
      <sheetId val="61"/>
      <sheetId val="46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5844" sheetId="78" name="[меню  декабря 2024.xlsx]Лист27" sheetPosition="59"/>
  <rcc rId="5845" sId="78">
    <nc r="B5" t="inlineStr">
      <is>
        <t>Согласно контракту</t>
      </is>
    </nc>
  </rcc>
  <rcc rId="5846" sId="78">
    <nc r="B6" t="inlineStr">
      <is>
        <t>№2024.617</t>
      </is>
    </nc>
  </rcc>
  <rcc rId="5847" sId="78">
    <nc r="B7" t="inlineStr">
      <is>
        <t>от 23.12.2023 г.</t>
      </is>
    </nc>
  </rcc>
  <rcc rId="5848" sId="78">
    <nc r="C9" t="inlineStr">
      <is>
        <t>5 день</t>
      </is>
    </nc>
  </rcc>
  <rcc rId="5849" sId="78" odxf="1" dxf="1">
    <nc r="B12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5850" sId="78" odxf="1" dxf="1">
    <nc r="C12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8" sqref="D12" start="0" length="0">
    <dxf>
      <font>
        <b/>
        <sz val="11"/>
        <color theme="1"/>
        <name val="Calibri"/>
        <scheme val="minor"/>
      </font>
    </dxf>
  </rfmt>
  <rfmt sheetId="78" sqref="E12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5851" sId="78" odxf="1" dxf="1">
    <nc r="B14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5852" sId="78" odxf="1" dxf="1">
    <nc r="C14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5853" sId="78" odxf="1" dxf="1">
    <nc r="D14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854" sId="78" odxf="1" dxf="1">
    <nc r="E14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8" sqref="B15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78" sqref="C15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5855" sId="78" odxf="1" dxf="1">
    <nc r="D15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856" sId="78" odxf="1" dxf="1">
    <nc r="E15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857" sId="78" odxf="1" dxf="1">
    <nc r="B16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5858" sId="78" odxf="1" s="1" dxf="1">
    <nc r="C16" t="inlineStr">
      <is>
        <t xml:space="preserve">Суп молочный с геркулесовой крупой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859" sId="78" odxf="1" s="1" dxf="1">
    <nc r="D16" t="inlineStr">
      <is>
        <t>200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860" sId="78" odxf="1" s="1" dxf="1" numFmtId="4">
    <nc r="E16">
      <v>71.2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8" sqref="B1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861" sId="78" odxf="1" s="1" dxf="1">
    <nc r="C17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62" sId="78" odxf="1" s="1" dxf="1">
    <nc r="D17" t="inlineStr">
      <is>
        <t>180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63" sId="78" odxf="1" s="1" dxf="1">
    <nc r="E17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8" sqref="B1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864" sId="78" odxf="1" s="1" dxf="1">
    <nc r="C18" t="inlineStr">
      <is>
        <t>Бутерброд с сыром,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65" sId="78" odxf="1" s="1" dxf="1">
    <nc r="D18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66" sId="78" odxf="1" s="1" dxf="1" numFmtId="4">
    <nc r="E18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867" sId="78" odxf="1" dxf="1">
    <nc r="B19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5868" sId="78" odxf="1" dxf="1">
    <nc r="C19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869" sId="78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870" sId="78" odxf="1" dxf="1" numFmtId="4">
    <nc r="E19">
      <v>96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871" sId="78" odxf="1" dxf="1">
    <nc r="B20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872" sId="78" odxf="1" dxf="1">
    <nc r="C20" t="inlineStr">
      <is>
        <t>Винегрет овощной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873" sId="78" odxf="1" dxf="1">
    <nc r="D20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874" sId="78" odxf="1" dxf="1" numFmtId="4">
    <nc r="E20">
      <v>46.4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78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875" sId="78" odxf="1" dxf="1">
    <nc r="C21" t="inlineStr">
      <is>
        <t>Рассольник домашний на курином б-не, с куриными фрикадельками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76" sId="78" odxf="1" dxf="1">
    <nc r="D21" t="inlineStr">
      <is>
        <t>180/11/5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77" sId="78" odxf="1" dxf="1" numFmtId="4">
    <nc r="E21">
      <v>119.17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8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78" sqref="C22" start="0" length="0">
    <dxf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cc rId="5878" sId="78" odxf="1" dxf="1">
    <nc r="D22" t="inlineStr">
      <is>
        <t>40/40 130/2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79" sId="78" odxf="1" dxf="1" numFmtId="4">
    <nc r="E22">
      <v>243.48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8" sqref="B2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880" sId="78" odxf="1" dxf="1">
    <nc r="C23" t="inlineStr">
      <is>
        <t>Кисель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81" sId="78" odxf="1" dxf="1">
    <nc r="D23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82" sId="78" odxf="1" dxf="1" numFmtId="4">
    <nc r="E23">
      <v>75.239999999999995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8" sqref="B24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883" sId="78" odxf="1" dxf="1">
    <nc r="C24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884" sId="78" odxf="1" dxf="1">
    <nc r="D24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885" sId="78" odxf="1" dxf="1" numFmtId="4">
    <nc r="E24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8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5886" sId="78" odxf="1" dxf="1">
    <nc r="C25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887" sId="78" odxf="1" dxf="1">
    <nc r="D25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888" sId="78" odxf="1" dxf="1" numFmtId="4">
    <nc r="E25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889" sId="78" odxf="1" dxf="1">
    <nc r="B26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5890" sId="78" odxf="1" dxf="1">
    <nc r="C26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891" sId="78" odxf="1" dxf="1">
    <nc r="D26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892" sId="78" odxf="1" dxf="1" numFmtId="4">
    <nc r="E26">
      <v>75.239999999999995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8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5893" sId="78" odxf="1" dxf="1">
    <nc r="C27" t="inlineStr">
      <is>
        <t>Печенье крекер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94" sId="78" odxf="1" dxf="1">
    <nc r="D27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95" sId="78" odxf="1" dxf="1" numFmtId="4">
    <nc r="E27">
      <v>89.1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896" sId="78" odxf="1" dxf="1">
    <nc r="B28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897" sId="78" odxf="1" dxf="1">
    <nc r="C28" t="inlineStr">
      <is>
        <t>Эчпочмак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898" sId="78" odxf="1" dxf="1">
    <nc r="D28" t="inlineStr">
      <is>
        <t>50/75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899" sId="78" odxf="1" dxf="1" numFmtId="4">
    <nc r="E28">
      <v>414.29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8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900" sId="78" odxf="1" dxf="1">
    <nc r="C29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01" sId="78" odxf="1" dxf="1">
    <nc r="D29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02" sId="78" odxf="1" dxf="1" numFmtId="4">
    <nc r="E29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8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8" sqref="C3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5903" sId="78" odxf="1" dxf="1">
    <nc r="D30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904" sId="78" odxf="1" dxf="1">
    <nc r="E30">
      <f>E29+E28+E27+E26+E25+E24++E22+E21+E20+E19+E18+E17+E16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78" sqref="B3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905" sId="78" odxf="1" dxf="1">
    <nc r="C31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06" sId="78" odxf="1" dxf="1">
    <nc r="D31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07" sId="78" odxf="1" dxf="1" numFmtId="4">
    <nc r="E31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8" sqref="B3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8" sqref="C32" start="0" length="0">
    <dxf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5908" sId="78" odxf="1" dxf="1">
    <nc r="D32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909" sId="78" odxf="1" dxf="1">
    <nc r="E32">
      <f>E30+E29+E28+E27+E26+E25+E23+E22+E21+E20+E19+E18+E17+E16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m rId="5910" sheetId="78" source="A26" destination="A22" sourceSheetId="78"/>
  <rcc rId="5911" sId="78">
    <nc r="C22" t="inlineStr">
      <is>
        <t>Котлеты рубленные из говядины. Рис отварно рассыпчатый с маслом сливочным</t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16" sId="52">
    <oc r="C18" t="inlineStr">
      <is>
        <t>Суп из овощей на курином б-не, с мясными фрикадельками, со сметаной</t>
      </is>
    </oc>
    <nc r="C18" t="inlineStr">
      <is>
        <t>Суп из овощей, со сметаной</t>
      </is>
    </nc>
  </rcc>
  <rcv guid="{CCEAD3CB-4653-4335-8279-E02FA93794F2}" action="delete"/>
  <rdn rId="0" localSheetId="63" customView="1" name="Z_CCEAD3CB_4653_4335_8279_E02FA93794F2_.wvu.Rows" hidden="1" oldHidden="1">
    <formula>'19 ноября'!$28:$28,'19 ноября'!$30:$30</formula>
    <oldFormula>'19 ноября'!$28:$28,'19 ноября'!$30:$30</oldFormula>
  </rdn>
  <rcv guid="{CCEAD3CB-4653-4335-8279-E02FA93794F2}" action="add"/>
  <rsnm rId="5318" sheetId="52" oldName="[меню  ноябрь 2024.xlsx]2 ноября" newName="[меню  ноябрь 2024.xlsx]2 декабря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19" sId="53">
    <oc r="C19" t="inlineStr">
      <is>
        <t>Суп картофельный с клецками на курином б-не с мясом</t>
      </is>
    </oc>
    <nc r="C19" t="inlineStr">
      <is>
        <t>Суп картофельный с клецками на  б-не из индейки</t>
      </is>
    </nc>
  </rcc>
  <rcc rId="5320" sId="53">
    <oc r="C20" t="inlineStr">
      <is>
        <t>Гуляш из отварной птицы</t>
      </is>
    </oc>
    <nc r="C20" t="inlineStr">
      <is>
        <t>Гуляш из отварной инейки</t>
      </is>
    </nc>
  </rcc>
  <rsnm rId="5321" sheetId="53" oldName="[меню  ноябрь 2024.xlsx]5 ноября" newName="[меню  ноябрь 2024.xlsx]3 декабря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5912" sheetId="79" name="[меню  декабря 2024.xlsx]Лист27" sheetPosition="45"/>
  <ris rId="5913" sheetId="80" name="[меню  декабря 2024.xlsx]Лист28" sheetPosition="46"/>
  <rcv guid="{7D113E4B-2489-4A93-A066-E9128A217E1E}" action="delete"/>
  <rdn rId="0" localSheetId="74" customView="1" name="Z_7D113E4B_2489_4A93_A066_E9128A217E1E_.wvu.Rows" hidden="1" oldHidden="1">
    <formula>'10 декабря'!$28:$28</formula>
  </rdn>
  <rcv guid="{7D113E4B-2489-4A93-A066-E9128A217E1E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5322" sheetId="70" name="[меню  ноябрь 2024.xlsx]Лист25" sheetPosition="46"/>
  <rcc rId="5323" sId="70">
    <nc r="B1" t="inlineStr">
      <is>
        <t>Согласно контракту</t>
      </is>
    </nc>
  </rcc>
  <rfmt sheetId="70" sqref="C1" start="0" length="0">
    <dxf>
      <alignment horizontal="center" vertical="center" readingOrder="0"/>
    </dxf>
  </rfmt>
  <rcc rId="5324" sId="70">
    <nc r="B2" t="inlineStr">
      <is>
        <t>№2024.617</t>
      </is>
    </nc>
  </rcc>
  <rfmt sheetId="70" sqref="C2" start="0" length="0">
    <dxf>
      <alignment horizontal="center" vertical="center" readingOrder="0"/>
    </dxf>
  </rfmt>
  <rcc rId="5325" sId="70">
    <nc r="B3" t="inlineStr">
      <is>
        <t>от 23.12.2023 г.</t>
      </is>
    </nc>
  </rcc>
  <rfmt sheetId="70" sqref="C3" start="0" length="0">
    <dxf>
      <alignment horizontal="center" vertical="center" readingOrder="0"/>
    </dxf>
  </rfmt>
  <rfmt sheetId="70" sqref="C4" start="0" length="0">
    <dxf>
      <alignment horizontal="center" vertical="center" readingOrder="0"/>
    </dxf>
  </rfmt>
  <rfmt sheetId="70" sqref="C5" start="0" length="0">
    <dxf>
      <alignment horizontal="center" vertical="center" readingOrder="0"/>
    </dxf>
  </rfmt>
  <rcc rId="5326" sId="70" odxf="1" dxf="1">
    <nc r="C6" t="inlineStr">
      <is>
        <t>8 день</t>
      </is>
    </nc>
    <odxf>
      <alignment horizontal="general" vertical="bottom" readingOrder="0"/>
    </odxf>
    <ndxf>
      <alignment horizontal="center" vertical="center" readingOrder="0"/>
    </ndxf>
  </rcc>
  <rfmt sheetId="70" sqref="C7" start="0" length="0">
    <dxf>
      <alignment horizontal="center" vertical="center" readingOrder="0"/>
    </dxf>
  </rfmt>
  <rcc rId="5327" sId="70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5328" sId="70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0" sqref="D8" start="0" length="0">
    <dxf>
      <font>
        <b/>
        <sz val="11"/>
        <color theme="1"/>
        <name val="Calibri"/>
        <scheme val="minor"/>
      </font>
    </dxf>
  </rfmt>
  <rfmt sheetId="70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70" sqref="C9" start="0" length="0">
    <dxf>
      <alignment horizontal="center" vertical="center" readingOrder="0"/>
    </dxf>
  </rfmt>
  <rcc rId="5329" sId="70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5330" sId="70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5331" sId="70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332" sId="70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0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70" sqref="C11" start="0" length="0">
    <dxf>
      <font>
        <b/>
        <sz val="11"/>
        <color rgb="FF002060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</border>
    </dxf>
  </rfmt>
  <rcc rId="5333" sId="70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334" sId="70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335" sId="70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5336" sId="70" odxf="1" s="1" dxf="1">
    <nc r="C12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337" sId="70" odxf="1" s="1" dxf="1">
    <nc r="D12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338" sId="70" odxf="1" s="1" dxf="1" numFmtId="4">
    <nc r="E12">
      <v>199.5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0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339" sId="70" odxf="1" s="1" dxf="1">
    <nc r="C13" t="inlineStr">
      <is>
        <t xml:space="preserve">Какао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340" sId="70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341" sId="70" odxf="1" s="1" dxf="1">
    <nc r="E13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0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342" sId="70" odxf="1" s="1" dxf="1">
    <nc r="C14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343" sId="70" odxf="1" s="1" dxf="1">
    <nc r="D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344" sId="70" odxf="1" s="1" dxf="1" numFmtId="4">
    <nc r="E14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345" sId="70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5346" sId="70" odxf="1" dxf="1">
    <nc r="C15" t="inlineStr">
      <is>
        <t>Яблоко</t>
      </is>
    </nc>
    <odxf>
      <alignment horizontal="general" vertical="bottom" wrapText="0" readingOrder="0"/>
      <border outline="0">
        <left/>
        <right/>
        <top/>
        <bottom/>
      </border>
      <protection locked="1"/>
    </odxf>
    <ndxf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347" sId="70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348" sId="70" odxf="1" dxf="1" numFmtId="4">
    <nc r="E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349" sId="70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350" sId="70" odxf="1" dxf="1">
    <nc r="C16" t="inlineStr">
      <is>
        <t>Салат из моркови с яблоками</t>
      </is>
    </nc>
    <odxf>
      <alignment horizontal="general" vertical="bottom" wrapText="0" readingOrder="0"/>
      <border outline="0">
        <left/>
        <right/>
        <top/>
        <bottom/>
      </border>
      <protection locked="1"/>
    </odxf>
    <ndxf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351" sId="70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352" sId="70" odxf="1" dxf="1" numFmtId="4">
    <nc r="E16">
      <v>13.5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70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353" sId="70" odxf="1" dxf="1">
    <nc r="C17" t="inlineStr">
      <is>
        <t>Щи со свежей капустой с картофелем на курином б-не, с куриными фрикадельками и со сметаной</t>
      </is>
    </nc>
    <odxf>
      <alignment horizontal="general" vertical="bottom" wrapText="0" readingOrder="0"/>
      <border outline="0">
        <left/>
        <right/>
        <top/>
      </border>
      <protection locked="1"/>
    </odxf>
    <ndxf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354" sId="70" odxf="1" dxf="1">
    <nc r="D17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355" sId="70" odxf="1" dxf="1" numFmtId="4">
    <nc r="E17">
      <v>104.59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0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356" sId="70" odxf="1" dxf="1">
    <nc r="C18" t="inlineStr">
      <is>
        <t>Биточки домашние</t>
      </is>
    </nc>
    <odxf>
      <alignment horizontal="general" vertical="bottom" wrapText="0" readingOrder="0"/>
      <border outline="0">
        <left/>
        <right/>
        <top/>
      </border>
      <protection locked="1"/>
    </odxf>
    <ndxf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357" sId="70" odxf="1" dxf="1">
    <nc r="D18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358" sId="70" odxf="1" dxf="1" numFmtId="4">
    <nc r="E18">
      <v>225.4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0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359" sId="70" odxf="1" dxf="1">
    <nc r="C19" t="inlineStr">
      <is>
        <t>Рис отварной рассыпчатый с маслом сливочным</t>
      </is>
    </nc>
    <odxf>
      <alignment horizontal="general" vertical="bottom" wrapText="0" readingOrder="0"/>
      <border outline="0">
        <left/>
        <right/>
        <top/>
      </border>
      <protection locked="1"/>
    </odxf>
    <ndxf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360" sId="70" odxf="1" dxf="1">
    <nc r="D19" t="inlineStr">
      <is>
        <t>130/20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361" sId="70" odxf="1" dxf="1" numFmtId="4">
    <nc r="E19">
      <v>192.01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0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362" sId="70" odxf="1" dxf="1">
    <nc r="C20" t="inlineStr">
      <is>
        <t>Компот из изюма</t>
      </is>
    </nc>
    <odxf>
      <alignment horizontal="general" vertical="bottom" wrapText="0" readingOrder="0"/>
      <border outline="0">
        <left/>
        <right/>
        <top/>
      </border>
      <protection locked="1"/>
    </odxf>
    <ndxf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363" sId="70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364" sId="70" odxf="1" dxf="1" numFmtId="4">
    <nc r="E20">
      <v>62.1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0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365" sId="70" odxf="1" dxf="1">
    <nc r="C21" t="inlineStr">
      <is>
        <t>Хлеб пшеничный</t>
      </is>
    </nc>
    <odxf>
      <alignment horizontal="general" vertical="bottom" wrapText="0" readingOrder="0"/>
      <border outline="0">
        <left/>
        <right/>
        <top/>
        <bottom/>
      </border>
      <protection locked="1"/>
    </odxf>
    <ndxf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366" sId="70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367" sId="70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0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5368" sId="70" odxf="1" dxf="1">
    <nc r="C22" t="inlineStr">
      <is>
        <t>Хлеб ржаной</t>
      </is>
    </nc>
    <odxf>
      <alignment horizontal="general" vertical="bottom" wrapText="0" readingOrder="0"/>
      <border outline="0">
        <left/>
        <right/>
        <top/>
        <bottom/>
      </border>
      <protection locked="1"/>
    </odxf>
    <ndxf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369" sId="70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370" sId="70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371" sId="70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5372" sId="70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373" sId="70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374" sId="70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0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5375" sId="70" odxf="1" dxf="1"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376" sId="70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377" sId="70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378" sId="70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379" sId="70" odxf="1" dxf="1">
    <nc r="C25" t="inlineStr">
      <is>
        <t>Омлет натуральный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380" sId="70" odxf="1" dxf="1">
    <nc r="D25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381" sId="70" odxf="1" dxf="1" numFmtId="4">
    <nc r="E25">
      <v>335.23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0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382" sId="70" odxf="1" dxf="1">
    <nc r="C26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383" sId="70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384" sId="70" odxf="1" dxf="1" numFmtId="4">
    <nc r="E26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0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385" sId="70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386" sId="70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387" sId="70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0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0" sqref="C28" start="0" length="0">
    <dxf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5388" sId="70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389" sId="70" odxf="1" dxf="1">
    <nc r="E28">
      <f>E26+E25+E24+E23+E22+E21+E19+E18+E17+E16+E15+E14+E13+E12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70" sqref="C29" start="0" length="0">
    <dxf>
      <alignment horizontal="center" vertical="center" readingOrder="0"/>
    </dxf>
  </rfmt>
  <rfmt sheetId="70" sqref="C30" start="0" length="0">
    <dxf>
      <alignment horizontal="center" vertical="center" readingOrder="0"/>
    </dxf>
  </rfmt>
  <rm rId="5390" sheetId="70" source="A1:E30" destination="C1:G30" sourceSheetId="70"/>
  <rm rId="5391" sheetId="70" source="C1:G30" destination="B1:F30" sourceSheetId="70"/>
  <rm rId="5392" sheetId="70" source="B1:F30" destination="E1:I30" sourceSheetId="70"/>
  <rcv guid="{CCEAD3CB-4653-4335-8279-E02FA93794F2}" action="delete"/>
  <rdn rId="0" localSheetId="63" customView="1" name="Z_CCEAD3CB_4653_4335_8279_E02FA93794F2_.wvu.Rows" hidden="1" oldHidden="1">
    <formula>'19 ноября'!$28:$28,'19 ноября'!$30:$30</formula>
    <oldFormula>'19 ноября'!$28:$28,'19 ноября'!$30:$30</oldFormula>
  </rdn>
  <rcv guid="{CCEAD3CB-4653-4335-8279-E02FA93794F2}" action="add"/>
  <rsnm rId="5394" sheetId="55" oldName="[меню  ноябрь 2024.xlsx]7 ноября" newName="[меню  ноябрь 2024.xlsx]5 декабря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95" sId="56">
    <oc r="C18" t="inlineStr">
      <is>
        <t>Рассольник ленинградский с индейкой и  фрикадельками, со сметаной</t>
      </is>
    </oc>
    <nc r="C18" t="inlineStr">
      <is>
        <t>Рассольник ленинградский на мясном б-н, с мясными  фрикадельками, со сметаной</t>
      </is>
    </nc>
  </rcc>
  <rcc rId="5396" sId="56">
    <oc r="C19" t="inlineStr">
      <is>
        <t>Котлеты рыбные с маслом сливочным</t>
      </is>
    </oc>
    <nc r="C19" t="inlineStr">
      <is>
        <t>-</t>
      </is>
    </nc>
  </rcc>
  <rsnm rId="5397" sheetId="56" oldName="[меню  ноябрь 2024.xlsx]8 ноября" newName="[меню  ноябрь 2024.xlsx]6 декабря"/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98" sId="56">
    <oc r="C19" t="inlineStr">
      <is>
        <t>-</t>
      </is>
    </oc>
    <nc r="C19" t="inlineStr">
      <is>
        <t>Котлеты рыбные  маслом</t>
      </is>
    </nc>
  </rcc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CEAD3CB-4653-4335-8279-E02FA93794F2}" action="delete"/>
  <rdn rId="0" localSheetId="63" customView="1" name="Z_CCEAD3CB_4653_4335_8279_E02FA93794F2_.wvu.Rows" hidden="1" oldHidden="1">
    <formula>'19 ноября'!$28:$28,'19 ноября'!$30:$30</formula>
    <oldFormula>'19 ноября'!$28:$28,'19 ноября'!$30:$30</oldFormula>
  </rdn>
  <rcv guid="{CCEAD3CB-4653-4335-8279-E02FA93794F2}" action="add"/>
  <rsnm rId="5400" sheetId="57" oldName="[меню  ноябрь 2024.xlsx]13 ноября" newName="[меню  ноябрь 2024.xlsx]9 декабря"/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01" sId="50">
    <oc r="C23" t="inlineStr">
      <is>
        <t>Кефир</t>
      </is>
    </oc>
    <nc r="C23" t="inlineStr">
      <is>
        <t>Напиток ацидофильный</t>
      </is>
    </nc>
  </rcc>
  <rsnm rId="5402" sheetId="50" oldName="[меню  ноябрь 2024.xlsx]15 ноября" newName="[меню  ноябрь 2024.xlsx]12 декабря"/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03" sId="62">
    <oc r="C18" t="inlineStr">
      <is>
        <t>Суп из овощей на курином б-не с фрикадельками со сметаной</t>
      </is>
    </oc>
    <nc r="C18" t="inlineStr">
      <is>
        <t>Суп из овощей,со сметаной</t>
      </is>
    </nc>
  </rcc>
  <rcc rId="5404" sId="62">
    <oc r="C24" t="inlineStr">
      <is>
        <t>Кефир</t>
      </is>
    </oc>
    <nc r="C24" t="inlineStr">
      <is>
        <t>Катык</t>
      </is>
    </nc>
  </rcc>
  <rsnm rId="5405" sheetId="62" oldName="[меню  ноябрь 2024.xlsx]18 ноября" newName="[меню  ноябрь 2024.xlsx]16 декабряя"/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06" sId="63">
    <oc r="C19" t="inlineStr">
      <is>
        <t>Суп картофельный с клецками на бульоне с мясом птицы.</t>
      </is>
    </oc>
    <nc r="C19" t="inlineStr">
      <is>
        <t>Суп картофельный с клецками на бульоне из индейки.</t>
      </is>
    </nc>
  </rcc>
  <rcc rId="5407" sId="63">
    <oc r="C20" t="inlineStr">
      <is>
        <t>Гуляш из отварной птицы</t>
      </is>
    </oc>
    <nc r="C20" t="inlineStr">
      <is>
        <t>Гуляш из отварной индейки</t>
      </is>
    </nc>
  </rcc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08" sId="54">
    <oc r="C16" t="inlineStr">
      <is>
        <t>Яблоко</t>
      </is>
    </oc>
    <nc r="C16" t="inlineStr">
      <is>
        <t>Сок</t>
      </is>
    </nc>
  </rcc>
  <rcc rId="5409" sId="54">
    <oc r="D16" t="inlineStr">
      <is>
        <t>100</t>
      </is>
    </oc>
    <nc r="D16" t="inlineStr">
      <is>
        <t>180</t>
      </is>
    </nc>
  </rcc>
  <rcc rId="5410" sId="54" numFmtId="4">
    <oc r="E16">
      <v>47</v>
    </oc>
    <nc r="E16">
      <v>96</v>
    </nc>
  </rcc>
  <rcc rId="5411" sId="54">
    <oc r="C18" t="inlineStr">
      <is>
        <t>Щи со свежей капустой с картофелем на курином б-не, с куриными фрикадельками и со сметаной</t>
      </is>
    </oc>
    <nc r="C18" t="inlineStr">
      <is>
        <t>Щи со свежей капустой и с картофелем со сметаной</t>
      </is>
    </nc>
  </rcc>
  <rsnm rId="5412" sheetId="54" oldName="[меню  ноябрь 2024.xlsx]20 ноября" newName="[меню  ноябрь 2024.xlsx]18 декабря"/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13" sId="65">
    <oc r="C16" t="inlineStr">
      <is>
        <t>Сок</t>
      </is>
    </oc>
    <nc r="C16" t="inlineStr">
      <is>
        <t>Яблоко</t>
      </is>
    </nc>
  </rcc>
  <rcc rId="5414" sId="65">
    <oc r="D16" t="inlineStr">
      <is>
        <t>180</t>
      </is>
    </oc>
    <nc r="D16" t="inlineStr">
      <is>
        <t>100</t>
      </is>
    </nc>
  </rcc>
  <rcc rId="5415" sId="65" numFmtId="4">
    <oc r="E16">
      <v>96</v>
    </oc>
    <nc r="E16">
      <v>47</v>
    </nc>
  </rcc>
  <rsnm rId="5416" sheetId="65" oldName="[меню  ноябрь 2024.xlsx]21 ноября" newName="[меню  ноябрь 2024.xlsx]19 декабря"/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17" sId="66">
    <oc r="C16" t="inlineStr">
      <is>
        <t>Яблоко</t>
      </is>
    </oc>
    <nc r="C16" t="inlineStr">
      <is>
        <t>Сок</t>
      </is>
    </nc>
  </rcc>
  <rcc rId="5418" sId="66">
    <oc r="D16" t="inlineStr">
      <is>
        <t>100</t>
      </is>
    </oc>
    <nc r="D16" t="inlineStr">
      <is>
        <t>180</t>
      </is>
    </nc>
  </rcc>
  <rcc rId="5419" sId="66" numFmtId="4">
    <oc r="E16">
      <v>47</v>
    </oc>
    <nc r="E16">
      <v>96</v>
    </nc>
  </rcc>
  <rcc rId="5420" sId="66">
    <oc r="C18" t="inlineStr">
      <is>
        <t>Рассольник ленинградский на мясном бульене с мяными фрикадельками</t>
      </is>
    </oc>
    <nc r="C18" t="inlineStr">
      <is>
        <t>Рассольник ленинградский на мясном бульоне с мясными фрикадельками</t>
      </is>
    </nc>
  </rcc>
  <rsnm rId="5421" sheetId="66" oldName="[меню  ноябрь 2024.xlsx]22 ноября" newName="[меню  ноябрь 2024.xlsx]20 декабря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D113E4B-2489-4A93-A066-E9128A217E1E}" action="delete"/>
  <rdn rId="0" localSheetId="74" customView="1" name="Z_7D113E4B_2489_4A93_A066_E9128A217E1E_.wvu.Rows" hidden="1" oldHidden="1">
    <formula>'10 декабря'!$28:$28</formula>
    <oldFormula>'10 декабря'!$28:$28</oldFormula>
  </rdn>
  <rcv guid="{7D113E4B-2489-4A93-A066-E9128A217E1E}" action="add"/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22" sId="58">
    <oc r="C16" t="inlineStr">
      <is>
        <t>Яблоко</t>
      </is>
    </oc>
    <nc r="C16" t="inlineStr">
      <is>
        <t>сок</t>
      </is>
    </nc>
  </rcc>
  <rcc rId="5423" sId="58">
    <oc r="D16" t="inlineStr">
      <is>
        <t>100</t>
      </is>
    </oc>
    <nc r="D16" t="inlineStr">
      <is>
        <t>180</t>
      </is>
    </nc>
  </rcc>
  <rcc rId="5424" sId="58" numFmtId="4">
    <oc r="E16">
      <v>47</v>
    </oc>
    <nc r="E16">
      <v>96</v>
    </nc>
  </rcc>
  <rsnm rId="5425" sheetId="58" oldName="[меню  ноябрь 2024.xlsx]25 ноября" newName="[меню  ноябрь 2024.xlsx]24 декабря"/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26" sId="68">
    <oc r="C18" t="inlineStr">
      <is>
        <t>Суп картофельный гороховый на мясном б-не с мясом</t>
      </is>
    </oc>
    <nc r="C18" t="inlineStr">
      <is>
        <t>Суп картофельный гороховый на б-не из индейки</t>
      </is>
    </nc>
  </rcc>
  <rcc rId="5427" sId="68">
    <oc r="C19" t="inlineStr">
      <is>
        <t>Плов из отварной говядины</t>
      </is>
    </oc>
    <nc r="C19" t="inlineStr">
      <is>
        <t>Плов из отварной из индейки</t>
      </is>
    </nc>
  </rcc>
  <rcv guid="{CCEAD3CB-4653-4335-8279-E02FA93794F2}" action="delete"/>
  <rdn rId="0" localSheetId="63" customView="1" name="Z_CCEAD3CB_4653_4335_8279_E02FA93794F2_.wvu.Rows" hidden="1" oldHidden="1">
    <formula>'17 декабря'!$28:$28,'17 декабря'!$30:$30</formula>
    <oldFormula>'17 декабря'!$28:$28,'17 декабря'!$30:$30</oldFormula>
  </rdn>
  <rcv guid="{CCEAD3CB-4653-4335-8279-E02FA93794F2}" action="add"/>
  <rsnm rId="5429" sheetId="46" oldName="[меню  ноябрь 2024.xlsx]26 ноября" newName="[меню  ноябрь 2024.xlsx]25 декабря"/>
  <rsnm rId="5430" sheetId="68" oldName="[меню  ноябрь 2024.xlsx]27 ноября" newName="[меню  ноябрь 2024.xlsx]25 декабрь"/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31" sId="60">
    <oc r="C23" t="inlineStr">
      <is>
        <t>Кефир</t>
      </is>
    </oc>
    <nc r="C23" t="inlineStr">
      <is>
        <t>Напиток ацидофильный</t>
      </is>
    </nc>
  </rcc>
  <rsnm rId="5432" sheetId="60" oldName="[меню  ноябрь 2024.xlsx]28 ноября" newName="[меню  ноябрь 2024.xlsx]26 декабря"/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33" sId="64">
    <oc r="C16" t="inlineStr">
      <is>
        <t>Яблоко</t>
      </is>
    </oc>
    <nc r="C16" t="inlineStr">
      <is>
        <t>Сок</t>
      </is>
    </nc>
  </rcc>
  <rcc rId="5434" sId="64">
    <oc r="D16" t="inlineStr">
      <is>
        <t>100</t>
      </is>
    </oc>
    <nc r="D16" t="inlineStr">
      <is>
        <t>180</t>
      </is>
    </nc>
  </rcc>
  <rcc rId="5435" sId="64" numFmtId="4">
    <oc r="E16">
      <v>47</v>
    </oc>
    <nc r="E16">
      <v>96</v>
    </nc>
  </rcc>
  <rcc rId="5436" sId="64">
    <oc r="C25" t="inlineStr">
      <is>
        <t>Эчпочмак с говядиной</t>
      </is>
    </oc>
    <nc r="C25" t="inlineStr">
      <is>
        <t>Эчпочмак</t>
      </is>
    </nc>
  </rcc>
  <rcc rId="5437" sId="64">
    <oc r="C24" t="inlineStr">
      <is>
        <t>Печенье</t>
      </is>
    </oc>
    <nc r="C24" t="inlineStr">
      <is>
        <t>Печенье крекер</t>
      </is>
    </nc>
  </rcc>
  <rsnm rId="5438" sheetId="64" oldName="[меню  ноябрь 2024.xlsx]29 ноября" newName="[меню  ноябрь 2024.xlsx]27 декабря"/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5439" sheetId="71" name="[меню  ноябрь 2024.xlsx]Лист26" sheetPosition="47"/>
  <ris rId="5440" sheetId="72" name="[меню  ноябрь 2024.xlsx]4 декабря" sheetPosition="49"/>
  <rfmt sheetId="72" sqref="C1" start="0" length="0">
    <dxf>
      <alignment horizontal="center" vertical="center" readingOrder="0"/>
    </dxf>
  </rfmt>
  <rcc rId="5441" sId="72">
    <nc r="B2" t="inlineStr">
      <is>
        <t>Согласно контракту</t>
      </is>
    </nc>
  </rcc>
  <rfmt sheetId="72" sqref="C2" start="0" length="0">
    <dxf>
      <alignment horizontal="center" vertical="center" readingOrder="0"/>
    </dxf>
  </rfmt>
  <rcc rId="5442" sId="72">
    <nc r="B3" t="inlineStr">
      <is>
        <t>№2024.617</t>
      </is>
    </nc>
  </rcc>
  <rfmt sheetId="72" sqref="C3" start="0" length="0">
    <dxf>
      <alignment horizontal="center" vertical="center" readingOrder="0"/>
    </dxf>
  </rfmt>
  <rcc rId="5443" sId="72">
    <nc r="B4" t="inlineStr">
      <is>
        <t>от 23.12.2023 г.</t>
      </is>
    </nc>
  </rcc>
  <rfmt sheetId="72" sqref="C4" start="0" length="0">
    <dxf>
      <alignment horizontal="center" vertical="center" readingOrder="0"/>
    </dxf>
  </rfmt>
  <rfmt sheetId="72" sqref="C5" start="0" length="0">
    <dxf>
      <alignment horizontal="center" vertical="center" readingOrder="0"/>
    </dxf>
  </rfmt>
  <rfmt sheetId="72" sqref="C6" start="0" length="0">
    <dxf>
      <alignment horizontal="center" vertical="center" readingOrder="0"/>
    </dxf>
  </rfmt>
  <rcc rId="5444" sId="72" odxf="1" dxf="1">
    <nc r="C7" t="inlineStr">
      <is>
        <t>8 день</t>
      </is>
    </nc>
    <odxf>
      <alignment horizontal="general" vertical="bottom" readingOrder="0"/>
    </odxf>
    <ndxf>
      <alignment horizontal="center" vertical="center" readingOrder="0"/>
    </ndxf>
  </rcc>
  <rfmt sheetId="72" sqref="C8" start="0" length="0">
    <dxf>
      <alignment horizontal="center" vertical="center" readingOrder="0"/>
    </dxf>
  </rfmt>
  <rcc rId="5445" sId="72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5446" sId="72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2" sqref="D9" start="0" length="0">
    <dxf>
      <font>
        <b/>
        <sz val="11"/>
        <color theme="1"/>
        <name val="Calibri"/>
        <scheme val="minor"/>
      </font>
    </dxf>
  </rfmt>
  <rfmt sheetId="72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72" sqref="C10" start="0" length="0">
    <dxf>
      <alignment horizontal="center" vertical="center" readingOrder="0"/>
    </dxf>
  </rfmt>
  <rcc rId="5447" sId="72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5448" sId="72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5449" sId="72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450" sId="72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2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72" sqref="C12" start="0" length="0">
    <dxf>
      <font>
        <b/>
        <sz val="11"/>
        <color rgb="FF002060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</border>
    </dxf>
  </rfmt>
  <rcc rId="5451" sId="72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452" sId="72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453" sId="72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5454" sId="72" odxf="1" s="1" dxf="1">
    <nc r="C13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455" sId="72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456" sId="72" odxf="1" s="1" dxf="1" numFmtId="4">
    <nc r="E13">
      <v>199.5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2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457" sId="72" odxf="1" s="1" dxf="1">
    <nc r="C14" t="inlineStr">
      <is>
        <t xml:space="preserve">Какао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58" sId="72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59" sId="72" odxf="1" s="1" dxf="1">
    <nc r="E14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2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460" sId="72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61" sId="72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62" sId="72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463" sId="72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72" sqref="C16" start="0" length="0">
    <dxf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72" sqref="D16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72" sqref="E16" start="0" length="0">
    <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cc rId="5464" sId="72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465" sId="72" odxf="1" dxf="1">
    <nc r="C17" t="inlineStr">
      <is>
        <t>Салат из моркови с яблоками</t>
      </is>
    </nc>
    <odxf>
      <alignment horizontal="general" vertical="bottom" wrapText="0" readingOrder="0"/>
      <border outline="0">
        <left/>
        <right/>
        <top/>
        <bottom/>
      </border>
      <protection locked="1"/>
    </odxf>
    <ndxf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466" sId="72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467" sId="72" odxf="1" dxf="1" numFmtId="4">
    <nc r="E17">
      <v>13.5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72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468" sId="72" odxf="1" dxf="1">
    <nc r="C18" t="inlineStr">
      <is>
        <t>Щи со свежей капустой и с картофелем со сметаной</t>
      </is>
    </nc>
    <odxf>
      <alignment horizontal="general" vertical="bottom" wrapText="0" readingOrder="0"/>
      <border outline="0">
        <left/>
        <right/>
        <top/>
      </border>
      <protection locked="1"/>
    </odxf>
    <ndxf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469" sId="72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470" sId="72" odxf="1" dxf="1" numFmtId="4">
    <nc r="E18">
      <v>104.59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2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471" sId="72" odxf="1" dxf="1">
    <nc r="C19" t="inlineStr">
      <is>
        <t>Биточки домашние</t>
      </is>
    </nc>
    <odxf>
      <alignment horizontal="general" vertical="bottom" wrapText="0" readingOrder="0"/>
      <border outline="0">
        <left/>
        <right/>
        <top/>
      </border>
      <protection locked="1"/>
    </odxf>
    <ndxf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472" sId="72" odxf="1" dxf="1">
    <nc r="D19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473" sId="72" odxf="1" dxf="1" numFmtId="4">
    <nc r="E19">
      <v>225.4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2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474" sId="72" odxf="1" dxf="1">
    <nc r="C20" t="inlineStr">
      <is>
        <t>Рис отварной рассыпчатый с маслом сливочным</t>
      </is>
    </nc>
    <odxf>
      <alignment horizontal="general" vertical="bottom" wrapText="0" readingOrder="0"/>
      <border outline="0">
        <left/>
        <right/>
        <top/>
      </border>
      <protection locked="1"/>
    </odxf>
    <ndxf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475" sId="72" odxf="1" dxf="1">
    <nc r="D20" t="inlineStr">
      <is>
        <t>130/20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476" sId="72" odxf="1" dxf="1" numFmtId="4">
    <nc r="E20">
      <v>192.01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2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477" sId="72" odxf="1" dxf="1">
    <nc r="C21" t="inlineStr">
      <is>
        <t>Компот из изюма</t>
      </is>
    </nc>
    <odxf>
      <alignment horizontal="general" vertical="bottom" wrapText="0" readingOrder="0"/>
      <border outline="0">
        <left/>
        <right/>
        <top/>
      </border>
      <protection locked="1"/>
    </odxf>
    <ndxf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478" sId="72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479" sId="72" odxf="1" dxf="1" numFmtId="4">
    <nc r="E21">
      <v>62.1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2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480" sId="72" odxf="1" dxf="1">
    <nc r="C22" t="inlineStr">
      <is>
        <t>Хлеб пшеничный</t>
      </is>
    </nc>
    <odxf>
      <alignment horizontal="general" vertical="bottom" wrapText="0" readingOrder="0"/>
      <border outline="0">
        <left/>
        <right/>
        <top/>
        <bottom/>
      </border>
      <protection locked="1"/>
    </odxf>
    <ndxf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481" sId="72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482" sId="72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2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5483" sId="72" odxf="1" dxf="1">
    <nc r="C23" t="inlineStr">
      <is>
        <t>Хлеб ржаной</t>
      </is>
    </nc>
    <odxf>
      <alignment horizontal="general" vertical="bottom" wrapText="0" readingOrder="0"/>
      <border outline="0">
        <left/>
        <right/>
        <top/>
        <bottom/>
      </border>
      <protection locked="1"/>
    </odxf>
    <ndxf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484" sId="72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485" sId="72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486" sId="72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5487" sId="72" odxf="1" dxf="1">
    <nc r="C24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488" sId="72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489" sId="72" odxf="1" dxf="1" numFmtId="4">
    <nc r="E24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2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5490" sId="72" odxf="1" dxf="1">
    <nc r="C25" t="inlineStr">
      <is>
        <t>Кондитерские изделия (печенье)</t>
      </is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91" sId="72" odxf="1" dxf="1">
    <nc r="D25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92" sId="72" odxf="1" dxf="1" numFmtId="4">
    <nc r="E25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493" sId="72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494" sId="72" odxf="1" dxf="1">
    <nc r="C26" t="inlineStr">
      <is>
        <t>Омлет натуральный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495" sId="72" odxf="1" dxf="1">
    <nc r="D26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496" sId="72" odxf="1" dxf="1" numFmtId="4">
    <nc r="E26">
      <v>335.23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2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497" sId="72" odxf="1" dxf="1">
    <nc r="C27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98" sId="72" odxf="1" dxf="1">
    <nc r="D27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99" sId="72" odxf="1" dxf="1" numFmtId="4">
    <nc r="E27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2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500" sId="72" odxf="1" dxf="1">
    <nc r="C28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01" sId="72" odxf="1" dxf="1">
    <nc r="D28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02" sId="72" odxf="1" dxf="1" numFmtId="4">
    <nc r="E28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2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2" sqref="C29" start="0" length="0">
    <dxf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5503" sId="72" odxf="1" dxf="1">
    <nc r="D29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504" sId="72" odxf="1" dxf="1">
    <nc r="E29">
      <f>E27+E26+E25+E24+E23+E22+E20+E19+E18+E17+E16+E15+E14+E13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505" sId="72">
    <nc r="C16" t="inlineStr">
      <is>
        <t>Яблоко</t>
      </is>
    </nc>
  </rcc>
  <rcc rId="5506" sId="72">
    <nc r="D16" t="inlineStr">
      <is>
        <t>100</t>
      </is>
    </nc>
  </rcc>
  <rcc rId="5507" sId="72" numFmtId="4">
    <nc r="E16">
      <v>47</v>
    </nc>
  </rcc>
  <rcv guid="{CCEAD3CB-4653-4335-8279-E02FA93794F2}" action="delete"/>
  <rdn rId="0" localSheetId="63" customView="1" name="Z_CCEAD3CB_4653_4335_8279_E02FA93794F2_.wvu.Rows" hidden="1" oldHidden="1">
    <formula>'17 декабря'!$28:$28,'17 декабря'!$30:$30</formula>
    <oldFormula>'17 декабря'!$28:$28,'17 декабря'!$30:$30</oldFormula>
  </rdn>
  <rcv guid="{CCEAD3CB-4653-4335-8279-E02FA93794F2}" action="add"/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5509" sheetId="73" name="[меню  ноябрь 2024.xlsx]11декабря" sheetPosition="55"/>
  <ris rId="5510" sheetId="74" name="[меню  ноябрь 2024.xlsx]10 декабря" sheetPosition="55"/>
  <rm rId="5511" sheetId="73" source="B1:E31" destination="B1:E31" sourceSheetId="63"/>
  <rcc rId="5512" sId="73">
    <oc r="C17" t="inlineStr">
      <is>
        <t>Яблоко</t>
      </is>
    </oc>
    <nc r="C17" t="inlineStr">
      <is>
        <t>Сок</t>
      </is>
    </nc>
  </rcc>
  <ris rId="5513" sheetId="75" name="[меню  ноябрь 2024.xlsx]11 декабря" sheetPosition="57"/>
  <rcc rId="5514" sId="75">
    <nc r="B2" t="inlineStr">
      <is>
        <t>Согласно контракту</t>
      </is>
    </nc>
  </rcc>
  <rcc rId="5515" sId="75">
    <nc r="B3" t="inlineStr">
      <is>
        <t>№2024.617</t>
      </is>
    </nc>
  </rcc>
  <rcc rId="5516" sId="75">
    <nc r="B4" t="inlineStr">
      <is>
        <t>от 23.12.2023 г.</t>
      </is>
    </nc>
  </rcc>
  <rcc rId="5517" sId="75">
    <nc r="C6" t="inlineStr">
      <is>
        <t>3 день</t>
      </is>
    </nc>
  </rcc>
  <rcc rId="5518" sId="75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5519" sId="75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5" sqref="D9" start="0" length="0">
    <dxf>
      <font>
        <b/>
        <sz val="11"/>
        <color theme="1"/>
        <name val="Calibri"/>
        <scheme val="minor"/>
      </font>
    </dxf>
  </rfmt>
  <rfmt sheetId="75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5520" sId="75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5521" sId="75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5522" sId="75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523" sId="75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5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75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5524" sId="75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525" sId="75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526" sId="75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5527" sId="75" odxf="1" s="1" dxf="1">
    <nc r="C13" t="inlineStr">
      <is>
        <t>Каша кукурузная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528" sId="75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529" sId="75" odxf="1" s="1" dxf="1" numFmtId="4">
    <nc r="E13">
      <v>274.16000000000003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5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530" sId="75" odxf="1" s="1" dxf="1">
    <nc r="C14" t="inlineStr">
      <is>
        <t>Чай с сахаром и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31" sId="75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32" sId="75" odxf="1" s="1" dxf="1">
    <nc r="E14">
      <v>72.7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5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533" sId="75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34" sId="75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35" sId="75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536" sId="75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75" sqref="C1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75" sqref="D16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75" sqref="E16" start="0" length="0">
    <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cc rId="5537" sId="75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538" sId="75" odxf="1" dxf="1">
    <nc r="C17" t="inlineStr">
      <is>
        <t>Салат из свежей капуст с морковью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539" sId="75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540" sId="75" odxf="1" dxf="1" numFmtId="4">
    <nc r="E17">
      <v>24.24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75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541" sId="75" odxf="1" dxf="1">
    <nc r="C18" t="inlineStr">
      <is>
        <t>Суп картофельный гороховый на б-не из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542" sId="75" odxf="1" dxf="1">
    <nc r="D18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543" sId="75" odxf="1" dxf="1" numFmtId="4">
    <nc r="E18">
      <v>121.57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5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544" sId="75" odxf="1" dxf="1">
    <nc r="C19" t="inlineStr">
      <is>
        <t>Плов из отварной из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545" sId="75" odxf="1" dxf="1">
    <nc r="D19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546" sId="75" odxf="1" dxf="1" numFmtId="4">
    <nc r="E19">
      <v>396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5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547" sId="75" odxf="1" dxf="1">
    <nc r="C20" t="inlineStr">
      <is>
        <t>Компот из урюка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548" sId="75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549" sId="75" odxf="1" dxf="1" numFmtId="4">
    <nc r="E20">
      <v>68.2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5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550" sId="75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551" sId="75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552" sId="75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5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5553" sId="75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554" sId="75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555" sId="75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556" sId="75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5557" sId="75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558" sId="75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559" sId="75" odxf="1" dxf="1" numFmtId="4">
    <nc r="E23">
      <v>75.239999999999995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5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5560" sId="75" odxf="1" dxf="1">
    <nc r="C24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61" sId="75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62" sId="75" odxf="1" dxf="1" numFmtId="4">
    <nc r="E24">
      <v>89.1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563" sId="75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564" sId="75" odxf="1" dxf="1">
    <nc r="C25" t="inlineStr">
      <is>
        <t>Фрикадельки рыбный отварные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565" sId="75" odxf="1" dxf="1">
    <nc r="D25" t="inlineStr">
      <is>
        <t>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566" sId="75" odxf="1" dxf="1" numFmtId="4">
    <nc r="E25">
      <v>88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5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567" sId="75" odxf="1" dxf="1">
    <nc r="C26" t="inlineStr">
      <is>
        <t>Картофель тушеный с овощами в соусе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68" sId="75" odxf="1" dxf="1">
    <nc r="D26" t="inlineStr">
      <is>
        <t>140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69" sId="75" odxf="1" dxf="1" numFmtId="4">
    <nc r="E26">
      <v>201.6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5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570" sId="75" odxf="1" dxf="1">
    <nc r="C27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</ndxf>
  </rcc>
  <rcc rId="5571" sId="75" odxf="1" dxf="1">
    <nc r="D27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5572" sId="75" odxf="1" dxf="1" numFmtId="4">
    <nc r="E27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</ndxf>
  </rcc>
  <rfmt sheetId="75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573" sId="75" odxf="1" dxf="1">
    <nc r="C28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</ndxf>
  </rcc>
  <rcc rId="5574" sId="75" odxf="1" dxf="1">
    <nc r="D28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5575" sId="75" odxf="1" dxf="1" numFmtId="4">
    <nc r="E28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</ndxf>
  </rcc>
  <rfmt sheetId="75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5" sqref="C2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5576" sId="75" odxf="1" dxf="1">
    <nc r="D29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577" sId="75" odxf="1" dxf="1">
    <nc r="E29">
      <f>E28+E27+E26+E25+E24+E23+E22+E21+E20+E19+E18+E17+E16+E15+E14+E13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578" sId="75">
    <nc r="C16" t="inlineStr">
      <is>
        <t>Сок</t>
      </is>
    </nc>
  </rcc>
  <rcc rId="5579" sId="75">
    <nc r="D16" t="inlineStr">
      <is>
        <t>180</t>
      </is>
    </nc>
  </rcc>
  <rcc rId="5580" sId="75" numFmtId="4">
    <nc r="E16">
      <v>96</v>
    </nc>
  </rcc>
  <rcv guid="{CCEAD3CB-4653-4335-8279-E02FA93794F2}" action="delete"/>
  <rdn rId="0" localSheetId="63" customView="1" name="Z_CCEAD3CB_4653_4335_8279_E02FA93794F2_.wvu.Rows" hidden="1" oldHidden="1">
    <formula>'17 декабря'!$28:$28,'17 декабря'!$30:$30</formula>
    <oldFormula>'17 декабря'!$28:$28,'17 декабря'!$30:$30</oldFormula>
  </rdn>
  <rcv guid="{CCEAD3CB-4653-4335-8279-E02FA93794F2}" action="add"/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5582" sheetId="76" name="[меню  ноябрь 2024.xlsx]Лист31" sheetPosition="67"/>
  <rcc rId="5583" sId="74">
    <nc r="B2" t="inlineStr">
      <is>
        <t>Согласно контракту</t>
      </is>
    </nc>
  </rcc>
  <rcc rId="5584" sId="74">
    <nc r="B3" t="inlineStr">
      <is>
        <t>№2024.617</t>
      </is>
    </nc>
  </rcc>
  <rcc rId="5585" sId="74">
    <nc r="B4" t="inlineStr">
      <is>
        <t>от 23.12.2023 г.</t>
      </is>
    </nc>
  </rcc>
  <rcc rId="5586" sId="74">
    <nc r="C6" t="inlineStr">
      <is>
        <t>5 день</t>
      </is>
    </nc>
  </rcc>
  <rcc rId="5587" sId="74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5588" sId="74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4" sqref="D9" start="0" length="0">
    <dxf>
      <font>
        <b/>
        <sz val="11"/>
        <color theme="1"/>
        <name val="Calibri"/>
        <scheme val="minor"/>
      </font>
    </dxf>
  </rfmt>
  <rfmt sheetId="74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5589" sId="74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5590" sId="74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5591" sId="74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592" sId="74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4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74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5593" sId="74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594" sId="74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595" sId="74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fmt sheetId="74" s="1" sqref="C13" start="0" length="0">
    <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cc rId="5596" sId="74" odxf="1" s="1" dxf="1">
    <nc r="D13" t="inlineStr">
      <is>
        <t>200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fmt sheetId="74" s="1" sqref="E13" start="0" length="0">
    <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74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597" sId="74" odxf="1" s="1" dxf="1">
    <nc r="C14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98" sId="74" odxf="1" s="1" dxf="1">
    <nc r="D14" t="inlineStr">
      <is>
        <t>180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99" sId="74" odxf="1" s="1" dxf="1">
    <nc r="E14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4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600" sId="74" odxf="1" s="1" dxf="1">
    <nc r="C15" t="inlineStr">
      <is>
        <t>Бутерброд с сыром,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01" sId="74" odxf="1" s="1" dxf="1">
    <nc r="D15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02" sId="74" odxf="1" s="1" dxf="1" numFmtId="4">
    <nc r="E15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603" sId="74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74" sqref="C1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74" sqref="D16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74" sqref="E16" start="0" length="0">
    <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cc rId="5604" sId="74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74" sqref="C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74" sqref="D17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74" sqref="E17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74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74" sqref="C1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cc rId="5605" sId="74" odxf="1" dxf="1">
    <nc r="D18" t="inlineStr">
      <is>
        <t>180/11/5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fmt sheetId="74" sqref="E18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74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74" sqref="C19" start="0" length="0">
    <dxf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74" sqref="D19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74" sqref="E19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74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74" sqref="C2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cc rId="5606" sId="74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07" sId="74" odxf="1" dxf="1" numFmtId="4">
    <nc r="E20">
      <v>75.239999999999995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4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608" sId="74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609" sId="74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610" sId="74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4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5611" sId="74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612" sId="74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613" sId="74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614" sId="74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fmt sheetId="74" sqref="C23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cc rId="5615" sId="74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fmt sheetId="74" sqref="E23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74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74" sqref="C24" start="0" length="0">
    <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4" sqref="D24" start="0" length="0">
    <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4" sqref="E24" start="0" length="0">
    <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5616" sId="74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fmt sheetId="74" sqref="C25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cc rId="5617" sId="74" odxf="1" dxf="1">
    <nc r="D25" t="inlineStr">
      <is>
        <t>50/75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18" sId="74" odxf="1" dxf="1" numFmtId="4">
    <nc r="E25">
      <v>414.29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4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619" sId="74" odxf="1" dxf="1">
    <nc r="C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20" sId="74" odxf="1" dxf="1">
    <nc r="D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21" sId="74" odxf="1" dxf="1" numFmtId="4">
    <nc r="E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4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4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74" sqref="D27" start="0" length="0">
    <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5622" sId="74" odxf="1" dxf="1">
    <nc r="E27">
      <f>E26+E25+E24+E23+E22+E21++E19+E18+E17+E16+E15+E14+E13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74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74" sqref="C28" start="0" length="0">
    <dxf>
      <font>
        <sz val="12"/>
        <color auto="1"/>
        <name val="Calibri"/>
        <scheme val="minor"/>
      </font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4" sqref="D28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4" sqref="E28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74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4" sqref="C29" start="0" length="0">
    <dxf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5623" sId="74" odxf="1" dxf="1">
    <nc r="D29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624" sId="74" odxf="1" dxf="1">
    <nc r="E29">
      <f>E27+E26+E25+E24+E23+E22+E20+E19+E18+E17+E16+E15+E14+E13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625" sId="74">
    <nc r="C13" t="inlineStr">
      <is>
        <t xml:space="preserve">Каша полбяная молочная с маслом </t>
      </is>
    </nc>
  </rcc>
  <rcc rId="5626" sId="74" numFmtId="4">
    <nc r="E13">
      <v>64</v>
    </nc>
  </rcc>
  <rcc rId="5627" sId="74">
    <nc r="C16" t="inlineStr">
      <is>
        <t>Яблоко</t>
      </is>
    </nc>
  </rcc>
  <rcc rId="5628" sId="74">
    <nc r="D16" t="inlineStr">
      <is>
        <t>100</t>
      </is>
    </nc>
  </rcc>
  <rcc rId="5629" sId="74" numFmtId="4">
    <nc r="E16">
      <v>47</v>
    </nc>
  </rcc>
  <rcc rId="5630" sId="74">
    <nc r="C17" t="inlineStr">
      <is>
        <t>Салат из картофеля с солеными огурцами</t>
      </is>
    </nc>
  </rcc>
  <rcc rId="5631" sId="74">
    <nc r="D17" t="inlineStr">
      <is>
        <t>60</t>
      </is>
    </nc>
  </rcc>
  <rcc rId="5632" sId="74" numFmtId="4">
    <nc r="E17">
      <v>66.84</v>
    </nc>
  </rcc>
  <rcc rId="5633" sId="74">
    <nc r="C18" t="inlineStr">
      <is>
        <t>Борщ со свеж капустой,картофелем,со сметанной.</t>
      </is>
    </nc>
  </rcc>
  <rcc rId="5634" sId="74" numFmtId="4">
    <nc r="E18">
      <v>106.63</v>
    </nc>
  </rcc>
  <rcc rId="5635" sId="74">
    <nc r="D19" t="inlineStr">
      <is>
        <t>50/25</t>
      </is>
    </nc>
  </rcc>
  <rcc rId="5636" sId="74" numFmtId="4">
    <nc r="E19">
      <v>136.30000000000001</v>
    </nc>
  </rcc>
  <rcc rId="5637" sId="74">
    <nc r="C19" t="inlineStr">
      <is>
        <t xml:space="preserve">Тефтели куриные в молочном соусе                                                                                    Макароны отварные с маслом                                      </t>
      </is>
    </nc>
  </rcc>
  <rcc rId="5638" sId="74">
    <nc r="C20" t="inlineStr">
      <is>
        <t>Компот</t>
      </is>
    </nc>
  </rcc>
  <rcc rId="5639" sId="74">
    <nc r="C23" t="inlineStr">
      <is>
        <t>Ряженка</t>
      </is>
    </nc>
  </rcc>
  <rcc rId="5640" sId="74" numFmtId="4">
    <nc r="E23">
      <v>91.8</v>
    </nc>
  </rcc>
  <rcc rId="5641" sId="74">
    <nc r="C24" t="inlineStr">
      <is>
        <t>Булочка дорожная</t>
      </is>
    </nc>
  </rcc>
  <rcc rId="5642" sId="74">
    <nc r="D24" t="inlineStr">
      <is>
        <t>50</t>
      </is>
    </nc>
  </rcc>
  <rcc rId="5643" sId="74" numFmtId="4">
    <nc r="E24">
      <v>165.5</v>
    </nc>
  </rcc>
  <rcc rId="5644" sId="74">
    <nc r="C25" t="inlineStr">
      <is>
        <t>Запеканка творожная с повидлом</t>
      </is>
    </nc>
  </rcc>
  <rcc rId="5645" sId="76">
    <nc r="C2" t="inlineStr">
      <is>
        <t>Согласно контракту</t>
      </is>
    </nc>
  </rcc>
  <rcc rId="5646" sId="76">
    <nc r="C3" t="inlineStr">
      <is>
        <t>№2024.617</t>
      </is>
    </nc>
  </rcc>
  <rcc rId="5647" sId="76">
    <nc r="C4" t="inlineStr">
      <is>
        <t>от 23.12.2023 г.</t>
      </is>
    </nc>
  </rcc>
  <rcc rId="5648" sId="76">
    <nc r="D6" t="inlineStr">
      <is>
        <t>5 день</t>
      </is>
    </nc>
  </rcc>
  <rcc rId="5649" sId="76" odxf="1" dxf="1">
    <nc r="C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5650" sId="76" odxf="1" dxf="1">
    <nc r="D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6" sqref="E9" start="0" length="0">
    <dxf>
      <font>
        <b/>
        <sz val="11"/>
        <color theme="1"/>
        <name val="Calibri"/>
        <scheme val="minor"/>
      </font>
    </dxf>
  </rfmt>
  <rfmt sheetId="76" sqref="F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5651" sId="76" odxf="1" dxf="1">
    <nc r="C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5652" sId="76" odxf="1" dxf="1">
    <nc r="D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5653" sId="76" odxf="1" dxf="1">
    <nc r="E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54" sId="76" odxf="1" dxf="1">
    <nc r="F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6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76" sqref="D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5655" sId="76" odxf="1" dxf="1">
    <nc r="E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656" sId="76" odxf="1" dxf="1">
    <nc r="F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657" sId="76" odxf="1" dxf="1">
    <nc r="C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5658" sId="76" odxf="1" s="1" dxf="1">
    <nc r="D13" t="inlineStr">
      <is>
        <t xml:space="preserve">Каша полбяная молочная с маслом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59" sId="76" odxf="1" s="1" dxf="1">
    <nc r="E13" t="inlineStr">
      <is>
        <t>200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60" sId="76" odxf="1" s="1" dxf="1" numFmtId="4">
    <nc r="F13">
      <v>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6" sqref="C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661" sId="76" odxf="1" s="1" dxf="1">
    <nc r="D14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62" sId="76" odxf="1" s="1" dxf="1">
    <nc r="E14" t="inlineStr">
      <is>
        <t>180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63" sId="76" odxf="1" s="1" dxf="1">
    <nc r="F14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6" sqref="C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664" sId="76" odxf="1" s="1" dxf="1">
    <nc r="D15" t="inlineStr">
      <is>
        <t>Бутерброд с сыром,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65" sId="76" odxf="1" s="1" dxf="1">
    <nc r="E15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66" sId="76" odxf="1" s="1" dxf="1" numFmtId="4">
    <nc r="F15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667" sId="76" odxf="1" dxf="1">
    <nc r="C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5668" sId="76" odxf="1" dxf="1">
    <nc r="D16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669" sId="76" odxf="1" dxf="1">
    <nc r="E16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670" sId="76" odxf="1" dxf="1" numFmtId="4">
    <nc r="F16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671" sId="76" odxf="1" dxf="1">
    <nc r="C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672" sId="76" odxf="1" dxf="1">
    <nc r="D17" t="inlineStr">
      <is>
        <t>Салат из картофеля с солеными огурцами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673" sId="76" odxf="1" dxf="1">
    <nc r="E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674" sId="76" odxf="1" dxf="1" numFmtId="4">
    <nc r="F17">
      <v>66.84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76" sqref="C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675" sId="76" odxf="1" dxf="1">
    <nc r="D18" t="inlineStr">
      <is>
        <t>Борщ со свеж капустой,картофелем,со сметанной.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76" sId="76" odxf="1" dxf="1">
    <nc r="E18" t="inlineStr">
      <is>
        <t>180/11/5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77" sId="76" odxf="1" dxf="1" numFmtId="4">
    <nc r="F18">
      <v>106.63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6" sqref="C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678" sId="76" odxf="1" dxf="1">
    <nc r="D19" t="inlineStr">
      <is>
        <t xml:space="preserve">Тефтели куриные в молочном соусе                                                                                    Макароны отварные с маслом                                      </t>
      </is>
    </nc>
    <odxf>
      <alignment horizontal="general" vertical="bottom" wrapText="0" readingOrder="0"/>
      <border outline="0">
        <left/>
        <right/>
        <top/>
      </border>
      <protection locked="1"/>
    </odxf>
    <ndxf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79" sId="76" odxf="1" dxf="1">
    <nc r="E19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80" sId="76" odxf="1" dxf="1" numFmtId="4">
    <nc r="F19">
      <v>136.30000000000001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6" sqref="C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681" sId="76" odxf="1" dxf="1">
    <nc r="D20" t="inlineStr">
      <is>
        <t>Компот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82" sId="76" odxf="1" dxf="1">
    <nc r="E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83" sId="76" odxf="1" dxf="1" numFmtId="4">
    <nc r="F20">
      <v>75.239999999999995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6" sqref="C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684" sId="76" odxf="1" dxf="1">
    <nc r="D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685" sId="76" odxf="1" dxf="1">
    <nc r="E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686" sId="76" odxf="1" dxf="1" numFmtId="4">
    <nc r="F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6" sqref="C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5687" sId="76" odxf="1" dxf="1">
    <nc r="D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688" sId="76" odxf="1" dxf="1">
    <nc r="E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689" sId="76" odxf="1" dxf="1" numFmtId="4">
    <nc r="F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690" sId="76" odxf="1" dxf="1">
    <nc r="C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5691" sId="76" odxf="1" dxf="1">
    <nc r="D23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92" sId="76" odxf="1" dxf="1">
    <nc r="E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93" sId="76" odxf="1" dxf="1" numFmtId="4">
    <nc r="F23">
      <v>91.8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6" sqref="C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5694" sId="76" odxf="1" dxf="1">
    <nc r="D24" t="inlineStr">
      <is>
        <t>Булочка дорожная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95" sId="76" odxf="1" dxf="1">
    <nc r="E24" t="inlineStr">
      <is>
        <t>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96" sId="76" odxf="1" dxf="1" numFmtId="4">
    <nc r="F24">
      <v>165.5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697" sId="76" odxf="1" dxf="1">
    <nc r="C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698" sId="76" odxf="1" dxf="1">
    <nc r="D25" t="inlineStr">
      <is>
        <t>Запеканка творожная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99" sId="76" odxf="1" dxf="1">
    <nc r="E25" t="inlineStr">
      <is>
        <t>50/75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700" sId="76" odxf="1" dxf="1" numFmtId="4">
    <nc r="F25">
      <v>414.29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6" sqref="C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701" sId="76" odxf="1" dxf="1">
    <nc r="D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02" sId="76" odxf="1" dxf="1">
    <nc r="E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03" sId="76" odxf="1" dxf="1" numFmtId="4">
    <nc r="F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6" sqref="C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6" sqref="D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76" sqref="E27" start="0" length="0">
    <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5704" sId="76" odxf="1" dxf="1">
    <nc r="F27">
      <f>F26+F25+F24+F23+F22+F21++F19+F18+F17+F16+F15+F14+F13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76" sqref="C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76" sqref="D28" start="0" length="0">
    <dxf>
      <font>
        <sz val="12"/>
        <color auto="1"/>
        <name val="Calibri"/>
        <scheme val="minor"/>
      </font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6" sqref="E28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6" sqref="F28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76" sqref="C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6" sqref="D29" start="0" length="0">
    <dxf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5705" sId="76" odxf="1" dxf="1">
    <nc r="E29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706" sId="76" odxf="1" dxf="1">
    <nc r="F29">
      <f>F27+F26+F25+F24+F23+F22+F20+F19+F18+F17+F16+F15+F14+F13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5707" sheetId="77" name="[меню  ноябрь 2024.xlsx]28 декабря" sheetPosition="76"/>
  <rcc rId="5708" sId="77">
    <nc r="C2" t="inlineStr">
      <is>
        <t>Согласно контракту</t>
      </is>
    </nc>
  </rcc>
  <rfmt sheetId="77" sqref="D2" start="0" length="0">
    <dxf>
      <alignment horizontal="center" vertical="center" readingOrder="0"/>
    </dxf>
  </rfmt>
  <rcc rId="5709" sId="77">
    <nc r="C3" t="inlineStr">
      <is>
        <t>№2024.617</t>
      </is>
    </nc>
  </rcc>
  <rfmt sheetId="77" sqref="D3" start="0" length="0">
    <dxf>
      <alignment horizontal="center" vertical="center" readingOrder="0"/>
    </dxf>
  </rfmt>
  <rcc rId="5710" sId="77">
    <nc r="C4" t="inlineStr">
      <is>
        <t>от 23.12.2023 г.</t>
      </is>
    </nc>
  </rcc>
  <rfmt sheetId="77" sqref="D4" start="0" length="0">
    <dxf>
      <alignment horizontal="center" vertical="center" readingOrder="0"/>
    </dxf>
  </rfmt>
  <rfmt sheetId="77" sqref="D5" start="0" length="0">
    <dxf>
      <alignment horizontal="center" vertical="center" readingOrder="0"/>
    </dxf>
  </rfmt>
  <rfmt sheetId="77" sqref="D6" start="0" length="0">
    <dxf>
      <alignment horizontal="center" vertical="center" readingOrder="0"/>
    </dxf>
  </rfmt>
  <rcc rId="5711" sId="77" odxf="1" dxf="1">
    <nc r="D7" t="inlineStr">
      <is>
        <t>6 день</t>
      </is>
    </nc>
    <odxf>
      <alignment horizontal="general" vertical="bottom" readingOrder="0"/>
    </odxf>
    <ndxf>
      <alignment horizontal="center" vertical="center" readingOrder="0"/>
    </ndxf>
  </rcc>
  <rfmt sheetId="77" sqref="D8" start="0" length="0">
    <dxf>
      <alignment horizontal="center" vertical="center" readingOrder="0"/>
    </dxf>
  </rfmt>
  <rcc rId="5712" sId="77" odxf="1" dxf="1">
    <nc r="C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5713" sId="77" odxf="1" dxf="1">
    <nc r="D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7" sqref="E9" start="0" length="0">
    <dxf>
      <font>
        <b/>
        <sz val="11"/>
        <color theme="1"/>
        <name val="Calibri"/>
        <scheme val="minor"/>
      </font>
    </dxf>
  </rfmt>
  <rfmt sheetId="77" sqref="F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77" sqref="D10" start="0" length="0">
    <dxf>
      <alignment horizontal="center" vertical="center" readingOrder="0"/>
    </dxf>
  </rfmt>
  <rcc rId="5714" sId="77" odxf="1" dxf="1">
    <nc r="C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5715" sId="77" odxf="1" dxf="1">
    <nc r="D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5716" sId="77" odxf="1" dxf="1">
    <nc r="E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717" sId="77" odxf="1" dxf="1">
    <nc r="F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7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77" sqref="D12" start="0" length="0">
    <dxf>
      <font>
        <b/>
        <sz val="11"/>
        <color rgb="FF002060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</border>
    </dxf>
  </rfmt>
  <rcc rId="5718" sId="77" odxf="1" dxf="1">
    <nc r="E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719" sId="77" odxf="1" dxf="1">
    <nc r="F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720" sId="77" odxf="1" dxf="1">
    <nc r="C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5721" sId="77" odxf="1" s="1" dxf="1">
    <nc r="D13" t="inlineStr">
      <is>
        <t>Каша пшенная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722" sId="77" odxf="1" s="1" dxf="1">
    <nc r="E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723" sId="77" odxf="1" s="1" dxf="1" numFmtId="4">
    <nc r="F13">
      <v>208.76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7" sqref="C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724" sId="77" odxf="1" s="1" dxf="1">
    <nc r="D14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25" sId="77" odxf="1" s="1" dxf="1">
    <nc r="E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26" sId="77" odxf="1" s="1" dxf="1">
    <nc r="F14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7" sqref="C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727" sId="77" odxf="1" s="1" dxf="1">
    <nc r="D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28" sId="77" odxf="1" s="1" dxf="1">
    <nc r="E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29" sId="77" odxf="1" s="1" dxf="1" numFmtId="4">
    <nc r="F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730" sId="77" odxf="1" dxf="1">
    <nc r="C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5731" sId="77" odxf="1" dxf="1">
    <nc r="D16" t="inlineStr">
      <is>
        <t>Сок</t>
      </is>
    </nc>
    <odxf>
      <alignment horizontal="general" vertical="bottom" wrapText="0" readingOrder="0"/>
      <border outline="0">
        <left/>
        <right/>
        <top/>
        <bottom/>
      </border>
      <protection locked="1"/>
    </odxf>
    <ndxf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732" sId="77" odxf="1" dxf="1">
    <nc r="E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733" sId="77" odxf="1" dxf="1" numFmtId="4">
    <nc r="F16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734" sId="77" odxf="1" dxf="1">
    <nc r="C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735" sId="77" odxf="1" dxf="1">
    <nc r="D17" t="inlineStr">
      <is>
        <t>Салат из свеж. Капусты с  морковью</t>
      </is>
    </nc>
    <odxf>
      <alignment horizontal="general" vertical="bottom" wrapText="0" readingOrder="0"/>
      <border outline="0">
        <left/>
        <right/>
        <top/>
        <bottom/>
      </border>
      <protection locked="1"/>
    </odxf>
    <ndxf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736" sId="77" odxf="1" dxf="1">
    <nc r="E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737" sId="77" odxf="1" dxf="1" numFmtId="4">
    <nc r="F17">
      <v>24.24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77" sqref="C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738" sId="77" odxf="1" dxf="1">
    <nc r="D18" t="inlineStr">
      <is>
        <t>Суп из овощей,со сметаной</t>
      </is>
    </nc>
    <odxf>
      <alignment horizontal="general" vertical="bottom" wrapText="0" readingOrder="0"/>
      <border outline="0">
        <left/>
        <right/>
        <top/>
      </border>
      <protection locked="1"/>
    </odxf>
    <ndxf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739" sId="77" odxf="1" dxf="1">
    <nc r="E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740" sId="77" odxf="1" dxf="1" numFmtId="4">
    <nc r="F18">
      <v>101.49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7" sqref="C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741" sId="77" odxf="1" dxf="1">
    <nc r="D19" t="inlineStr">
      <is>
        <t>Ежики куриные в сметанно-томатномном соусе</t>
      </is>
    </nc>
    <odxf>
      <alignment horizontal="general" vertical="bottom" wrapText="0" readingOrder="0"/>
      <border outline="0">
        <left/>
        <right/>
        <top/>
      </border>
      <protection locked="1"/>
    </odxf>
    <ndxf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742" sId="77" odxf="1" dxf="1">
    <nc r="E19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743" sId="77" odxf="1" dxf="1" numFmtId="4">
    <nc r="F19">
      <v>123.03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7" sqref="C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744" sId="77" odxf="1" dxf="1">
    <nc r="D20" t="inlineStr">
      <is>
        <t>Вермишель отварной</t>
      </is>
    </nc>
    <odxf>
      <alignment horizontal="general" vertical="bottom" wrapText="0" readingOrder="0"/>
      <border outline="0">
        <left/>
        <right/>
        <top/>
      </border>
      <protection locked="1"/>
    </odxf>
    <ndxf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745" sId="77" odxf="1" dxf="1">
    <nc r="E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746" sId="77" odxf="1" dxf="1" numFmtId="4">
    <nc r="F20">
      <v>135.46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7" sqref="C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747" sId="77" odxf="1" dxf="1">
    <nc r="D21" t="inlineStr">
      <is>
        <t>Напиток из сухофруктов</t>
      </is>
    </nc>
    <odxf>
      <alignment horizontal="general" vertical="bottom" wrapText="0" readingOrder="0"/>
      <border outline="0">
        <left/>
        <right/>
        <top/>
      </border>
      <protection locked="1"/>
    </odxf>
    <ndxf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748" sId="77" odxf="1" dxf="1">
    <nc r="E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749" sId="77" odxf="1" dxf="1" numFmtId="4">
    <nc r="F21">
      <v>87.5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7" sqref="C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750" sId="77" odxf="1" dxf="1">
    <nc r="D22" t="inlineStr">
      <is>
        <t>Хлеб пшеничный</t>
      </is>
    </nc>
    <odxf>
      <alignment horizontal="general" vertical="bottom" wrapText="0" readingOrder="0"/>
      <border outline="0">
        <left/>
        <right/>
        <top/>
        <bottom/>
      </border>
      <protection locked="1"/>
    </odxf>
    <ndxf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751" sId="77" odxf="1" dxf="1">
    <nc r="E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752" sId="77" odxf="1" dxf="1" numFmtId="4">
    <nc r="F22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7" sqref="C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5753" sId="77" odxf="1" dxf="1">
    <nc r="D23" t="inlineStr">
      <is>
        <t>Хлеб ржаной</t>
      </is>
    </nc>
    <odxf>
      <alignment horizontal="general" vertical="bottom" wrapText="0" readingOrder="0"/>
      <border outline="0">
        <left/>
        <right/>
        <top/>
        <bottom/>
      </border>
      <protection locked="1"/>
    </odxf>
    <ndxf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754" sId="77" odxf="1" dxf="1">
    <nc r="E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755" sId="77" odxf="1" dxf="1" numFmtId="4">
    <nc r="F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756" sId="77" odxf="1" dxf="1">
    <nc r="C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5757" sId="77" odxf="1" dxf="1">
    <nc r="D24" t="inlineStr">
      <is>
        <t>Катык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758" sId="77" odxf="1" dxf="1">
    <nc r="E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759" sId="77" odxf="1" dxf="1" numFmtId="4">
    <nc r="F24">
      <v>91.86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7" sqref="C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5760" sId="77" odxf="1" dxf="1">
    <nc r="D25" t="inlineStr">
      <is>
        <t>Булочка с сахаром</t>
      </is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61" sId="77" odxf="1" dxf="1">
    <nc r="E25" t="inlineStr">
      <is>
        <t>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62" sId="77" odxf="1" dxf="1" numFmtId="4">
    <nc r="F25">
      <v>170.67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763" sId="77" odxf="1" dxf="1">
    <nc r="C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764" sId="77" odxf="1" dxf="1">
    <nc r="D26" t="inlineStr">
      <is>
        <t>Запеканка творожная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765" sId="77" odxf="1" dxf="1">
    <nc r="E26" t="inlineStr">
      <is>
        <t>100/30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766" sId="77" odxf="1" dxf="1" numFmtId="4">
    <nc r="F26">
      <v>418.5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7" sqref="C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767" sId="77" odxf="1" dxf="1">
    <nc r="D27" t="inlineStr">
      <is>
        <t>Напиок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68" sId="77" odxf="1" dxf="1">
    <nc r="E27" t="inlineStr">
      <is>
        <t>180/5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69" sId="77" odxf="1" dxf="1" numFmtId="4">
    <nc r="F27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7" sqref="C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7" sqref="D28" start="0" length="0">
    <dxf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5770" sId="77" odxf="1" dxf="1">
    <nc r="E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771" sId="77" odxf="1" dxf="1">
    <nc r="F28">
      <f>F27+F26+F25+F24+F23+F22+F20+F19+F18+F17+F16+F15+F14+F13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77" sqref="D29" start="0" length="0">
    <dxf>
      <alignment horizontal="center" vertical="center" readingOrder="0"/>
    </dxf>
  </rfmt>
  <rfmt sheetId="77" sqref="D30" start="0" length="0">
    <dxf>
      <alignment horizontal="center" vertical="center" readingOrder="0"/>
    </dxf>
  </rfmt>
  <rfmt sheetId="77" sqref="D31" start="0" length="0">
    <dxf>
      <alignment horizontal="center" vertical="center" readingOrder="0"/>
    </dxf>
  </rfmt>
  <rfmt sheetId="77" sqref="D32" start="0" length="0">
    <dxf>
      <alignment horizontal="center" vertical="center" readingOrder="0"/>
    </dxf>
  </rfmt>
  <rcv guid="{CCEAD3CB-4653-4335-8279-E02FA93794F2}" action="delete"/>
  <rdn rId="0" localSheetId="74" customView="1" name="Z_CCEAD3CB_4653_4335_8279_E02FA93794F2_.wvu.Rows" hidden="1" oldHidden="1">
    <formula>'10 декабря'!$28:$28</formula>
  </rdn>
  <rdn rId="0" localSheetId="63" customView="1" name="Z_CCEAD3CB_4653_4335_8279_E02FA93794F2_.wvu.Rows" hidden="1" oldHidden="1">
    <formula>'17 декабря'!$28:$28,'17 декабря'!$30:$30</formula>
    <oldFormula>'17 декабря'!$28:$28,'17 декабря'!$30:$30</oldFormula>
  </rdn>
  <rcv guid="{CCEAD3CB-4653-4335-8279-E02FA93794F2}" action="add"/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74" sId="63" odxf="1" dxf="1">
    <nc r="C2" t="inlineStr">
      <is>
        <t>Согласно контракту</t>
      </is>
    </nc>
    <odxf>
      <alignment horizontal="center" vertical="center" readingOrder="0"/>
    </odxf>
    <ndxf>
      <alignment horizontal="general" vertical="bottom" readingOrder="0"/>
    </ndxf>
  </rcc>
  <rcc rId="5775" sId="63" odxf="1" dxf="1">
    <nc r="C3" t="inlineStr">
      <is>
        <t>№2024.617</t>
      </is>
    </nc>
    <odxf>
      <alignment horizontal="center" vertical="center" readingOrder="0"/>
    </odxf>
    <ndxf>
      <alignment horizontal="general" vertical="bottom" readingOrder="0"/>
    </ndxf>
  </rcc>
  <rcc rId="5776" sId="63" odxf="1" dxf="1">
    <nc r="C4" t="inlineStr">
      <is>
        <t>от 23.12.2023 г.</t>
      </is>
    </nc>
    <odxf>
      <alignment horizontal="center" vertical="center" readingOrder="0"/>
    </odxf>
    <ndxf>
      <alignment horizontal="general" vertical="bottom" readingOrder="0"/>
    </ndxf>
  </rcc>
  <rfmt sheetId="63" sqref="C5" start="0" length="0">
    <dxf>
      <alignment horizontal="general" vertical="bottom" readingOrder="0"/>
    </dxf>
  </rfmt>
  <rfmt sheetId="63" sqref="C6" start="0" length="0">
    <dxf>
      <alignment horizontal="general" vertical="bottom" readingOrder="0"/>
    </dxf>
  </rfmt>
  <rcc rId="5777" sId="63">
    <nc r="D6" t="inlineStr">
      <is>
        <t>3 день</t>
      </is>
    </nc>
  </rcc>
  <rfmt sheetId="63" sqref="C7" start="0" length="0">
    <dxf>
      <alignment horizontal="general" vertical="bottom" readingOrder="0"/>
    </dxf>
  </rfmt>
  <rfmt sheetId="63" sqref="C8" start="0" length="0">
    <dxf>
      <alignment horizontal="general" vertical="bottom" readingOrder="0"/>
    </dxf>
  </rfmt>
  <rcc rId="5778" sId="63" odxf="1" dxf="1">
    <nc r="C9" t="inlineStr">
      <is>
        <t>Д/сад</t>
      </is>
    </nc>
    <odxf>
      <font>
        <b val="0"/>
        <sz val="11"/>
        <color theme="1"/>
        <name val="Calibri"/>
        <scheme val="minor"/>
      </font>
      <alignment horizontal="center" vertical="center" readingOrder="0"/>
    </odxf>
    <ndxf>
      <font>
        <b/>
        <sz val="11"/>
        <color theme="1"/>
        <name val="Calibri"/>
        <scheme val="minor"/>
      </font>
      <alignment horizontal="general" vertical="bottom" readingOrder="0"/>
    </ndxf>
  </rcc>
  <rcc rId="5779" sId="63" odxf="1" dxf="1">
    <nc r="D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3" sqref="E9" start="0" length="0">
    <dxf>
      <font>
        <b/>
        <sz val="11"/>
        <color theme="1"/>
        <name val="Calibri"/>
        <scheme val="minor"/>
      </font>
    </dxf>
  </rfmt>
  <rfmt sheetId="63" sqref="F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63" sqref="C10" start="0" length="0">
    <dxf>
      <alignment horizontal="general" vertical="bottom" readingOrder="0"/>
    </dxf>
  </rfmt>
  <rcc rId="5780" sId="63" odxf="1" dxf="1">
    <nc r="C11">
      <v>10</v>
    </nc>
    <odxf>
      <font>
        <b val="0"/>
        <sz val="11"/>
        <color theme="1"/>
        <name val="Calibri"/>
        <scheme val="minor"/>
      </font>
      <alignment vertical="center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5781" sId="63" odxf="1" dxf="1">
    <nc r="D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5782" sId="63" odxf="1" dxf="1">
    <nc r="E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783" sId="63" odxf="1" dxf="1">
    <nc r="F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3" sqref="C12" start="0" length="0">
    <dxf>
      <font>
        <b/>
        <sz val="11"/>
        <color rgb="FF002060"/>
        <name val="Calibri"/>
        <scheme val="minor"/>
      </font>
      <alignment vertical="top" readingOrder="0"/>
      <border outline="0">
        <left style="medium">
          <color indexed="64"/>
        </left>
        <top style="medium">
          <color indexed="64"/>
        </top>
      </border>
    </dxf>
  </rfmt>
  <rfmt sheetId="63" sqref="D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5784" sId="63" odxf="1" dxf="1">
    <nc r="E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785" sId="63" odxf="1" dxf="1">
    <nc r="F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786" sId="63" odxf="1" dxf="1">
    <nc r="C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horizontal="center" vertical="center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horizontal="general" vertical="top" wrapText="1" readingOrder="0"/>
      <border outline="0">
        <left style="medium">
          <color indexed="64"/>
        </left>
        <top style="medium">
          <color indexed="64"/>
        </top>
      </border>
    </ndxf>
  </rcc>
  <rcc rId="5787" sId="63" odxf="1" s="1" dxf="1">
    <nc r="D13" t="inlineStr">
      <is>
        <t>Каша кукурузная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788" sId="63" odxf="1" s="1" dxf="1">
    <nc r="E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789" sId="63" odxf="1" s="1" dxf="1" numFmtId="4">
    <nc r="F13">
      <v>274.16000000000003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3" sqref="C14" start="0" length="0">
    <dxf>
      <font>
        <b/>
        <sz val="11"/>
        <color rgb="FFFF0000"/>
        <name val="Calibri"/>
        <scheme val="minor"/>
      </font>
      <alignment horizontal="general" vertical="bottom" readingOrder="0"/>
      <border outline="0">
        <left style="medium">
          <color indexed="64"/>
        </left>
      </border>
    </dxf>
  </rfmt>
  <rcc rId="5790" sId="63" odxf="1" s="1" dxf="1">
    <nc r="D14" t="inlineStr">
      <is>
        <t>Чай с сахаром и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91" sId="63" odxf="1" s="1" dxf="1">
    <nc r="E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92" sId="63" odxf="1" s="1" dxf="1">
    <nc r="F14">
      <v>72.7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3" sqref="C15" start="0" length="0">
    <dxf>
      <font>
        <b/>
        <sz val="11"/>
        <color rgb="FFFF0000"/>
        <name val="Calibri"/>
        <scheme val="minor"/>
      </font>
      <alignment horizontal="general" vertical="bottom" readingOrder="0"/>
      <border outline="0">
        <left style="medium">
          <color indexed="64"/>
        </left>
      </border>
    </dxf>
  </rfmt>
  <rcc rId="5793" sId="63" odxf="1" s="1" dxf="1">
    <nc r="D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94" sId="63" odxf="1" s="1" dxf="1">
    <nc r="E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95" sId="63" odxf="1" s="1" dxf="1" numFmtId="4">
    <nc r="F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796" sId="63" odxf="1" dxf="1">
    <nc r="C16" t="inlineStr">
      <is>
        <t>09.00</t>
      </is>
    </nc>
    <odxf>
      <font>
        <b val="0"/>
        <sz val="11"/>
        <color theme="1"/>
        <name val="Calibri"/>
        <scheme val="minor"/>
      </font>
      <alignment horizontal="center" vertical="center" readingOrder="0"/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alignment horizontal="general" vertical="bottom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5797" sId="63" odxf="1" dxf="1">
    <nc r="D16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798" sId="63" odxf="1" dxf="1">
    <nc r="E16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799" sId="63" odxf="1" dxf="1" numFmtId="4">
    <nc r="F16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800" sId="63" odxf="1" dxf="1">
    <nc r="C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horizontal="center" vertical="center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horizontal="general" vertical="top" wrapText="1" readingOrder="0"/>
      <border outline="0">
        <left style="medium">
          <color indexed="64"/>
        </left>
      </border>
    </ndxf>
  </rcc>
  <rcc rId="5801" sId="63" odxf="1" dxf="1">
    <nc r="D17" t="inlineStr">
      <is>
        <t>Салат из свежей капуст с морковью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802" sId="63" odxf="1" dxf="1">
    <nc r="E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803" sId="63" odxf="1" dxf="1" numFmtId="4">
    <nc r="F17">
      <v>24.24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63" sqref="C18" start="0" length="0">
    <dxf>
      <font>
        <b/>
        <sz val="11"/>
        <color rgb="FFFF0000"/>
        <name val="Calibri"/>
        <scheme val="minor"/>
      </font>
      <alignment horizontal="general" vertical="top" wrapText="1" readingOrder="0"/>
      <border outline="0">
        <left style="medium">
          <color indexed="64"/>
        </left>
      </border>
    </dxf>
  </rfmt>
  <rcc rId="5804" sId="63" odxf="1" dxf="1">
    <nc r="D18" t="inlineStr">
      <is>
        <t>Суп картофельный гороховый на б-не из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05" sId="63" odxf="1" dxf="1">
    <nc r="E18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06" sId="63" odxf="1" dxf="1" numFmtId="4">
    <nc r="F18">
      <v>121.57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3" sqref="C19" start="0" length="0">
    <dxf>
      <font>
        <b/>
        <sz val="11"/>
        <color rgb="FFFF0000"/>
        <name val="Calibri"/>
        <scheme val="minor"/>
      </font>
      <alignment horizontal="general" vertical="top" wrapText="1" readingOrder="0"/>
      <border outline="0">
        <left style="medium">
          <color indexed="64"/>
        </left>
      </border>
    </dxf>
  </rfmt>
  <rcc rId="5807" sId="63" odxf="1" dxf="1">
    <nc r="D19" t="inlineStr">
      <is>
        <t>Плов из отварной из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08" sId="63" odxf="1" dxf="1">
    <nc r="E19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09" sId="63" odxf="1" dxf="1" numFmtId="4">
    <nc r="F19">
      <v>396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3" sqref="C20" start="0" length="0">
    <dxf>
      <font>
        <b/>
        <sz val="11"/>
        <color rgb="FFFF0000"/>
        <name val="Calibri"/>
        <scheme val="minor"/>
      </font>
      <alignment horizontal="general" vertical="top" wrapText="1" readingOrder="0"/>
      <border outline="0">
        <left style="medium">
          <color indexed="64"/>
        </left>
      </border>
    </dxf>
  </rfmt>
  <rcc rId="5810" sId="63" odxf="1" dxf="1">
    <nc r="D20" t="inlineStr">
      <is>
        <t>Компот из урюка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11" sId="63" odxf="1" dxf="1">
    <nc r="E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12" sId="63" odxf="1" dxf="1" numFmtId="4">
    <nc r="F20">
      <v>68.2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3" sqref="C21" start="0" length="0">
    <dxf>
      <font>
        <b/>
        <sz val="11"/>
        <color rgb="FFFF0000"/>
        <name val="Calibri"/>
        <scheme val="minor"/>
      </font>
      <alignment horizontal="general" vertical="top" wrapText="1" readingOrder="0"/>
      <border outline="0">
        <left style="medium">
          <color indexed="64"/>
        </left>
      </border>
    </dxf>
  </rfmt>
  <rcc rId="5813" sId="63" odxf="1" dxf="1">
    <nc r="D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814" sId="63" odxf="1" dxf="1">
    <nc r="E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815" sId="63" odxf="1" dxf="1" numFmtId="4">
    <nc r="F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3" sqref="C22" start="0" length="0">
    <dxf>
      <font>
        <b/>
        <sz val="11"/>
        <color rgb="FFFF0000"/>
        <name val="Calibri"/>
        <scheme val="minor"/>
      </font>
      <alignment horizontal="general" vertical="bottom" readingOrder="0"/>
      <border outline="0">
        <left style="medium">
          <color indexed="64"/>
        </left>
        <bottom style="medium">
          <color indexed="64"/>
        </bottom>
      </border>
    </dxf>
  </rfmt>
  <rcc rId="5816" sId="63" odxf="1" dxf="1">
    <nc r="D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817" sId="63" odxf="1" dxf="1">
    <nc r="E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818" sId="63" odxf="1" dxf="1" numFmtId="4">
    <nc r="F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819" sId="63" odxf="1" dxf="1">
    <nc r="C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horizontal="center" vertical="center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horizontal="general"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5820" sId="63" odxf="1" dxf="1">
    <nc r="D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821" sId="63" odxf="1" dxf="1">
    <nc r="E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822" sId="63" odxf="1" dxf="1" numFmtId="4">
    <nc r="F23">
      <v>75.239999999999995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3" sqref="C24" start="0" length="0">
    <dxf>
      <font>
        <b/>
        <sz val="11"/>
        <color rgb="FFFF0000"/>
        <name val="Calibri"/>
        <scheme val="minor"/>
      </font>
      <alignment horizontal="general" vertical="bottom" readingOrder="0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5823" sId="63" odxf="1" dxf="1">
    <nc r="D24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24" sId="63" odxf="1" dxf="1">
    <nc r="E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25" sId="63" odxf="1" dxf="1" numFmtId="4">
    <nc r="F24">
      <v>89.1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826" sId="63" odxf="1" dxf="1">
    <nc r="C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horizontal="center" vertical="center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horizontal="general" vertical="top" wrapText="1" readingOrder="0"/>
      <border outline="0">
        <left style="medium">
          <color indexed="64"/>
        </left>
      </border>
    </ndxf>
  </rcc>
  <rcc rId="5827" sId="63" odxf="1" dxf="1">
    <nc r="D25" t="inlineStr">
      <is>
        <t>Фрикадельки рыбный отварные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828" sId="63" odxf="1" dxf="1">
    <nc r="E25" t="inlineStr">
      <is>
        <t>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829" sId="63" odxf="1" dxf="1" numFmtId="4">
    <nc r="F25">
      <v>88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3" sqref="C26" start="0" length="0">
    <dxf>
      <font>
        <b/>
        <sz val="11"/>
        <color rgb="FFFF0000"/>
        <name val="Calibri"/>
        <scheme val="minor"/>
      </font>
      <alignment horizontal="general" vertical="bottom" readingOrder="0"/>
      <border outline="0">
        <left style="medium">
          <color indexed="64"/>
        </left>
      </border>
    </dxf>
  </rfmt>
  <rcc rId="5830" sId="63" odxf="1" dxf="1">
    <nc r="D26" t="inlineStr">
      <is>
        <t>Картофель тушеный с овощами в соусе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31" sId="63" odxf="1" dxf="1">
    <nc r="E26" t="inlineStr">
      <is>
        <t>140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32" sId="63" odxf="1" dxf="1" numFmtId="4">
    <nc r="F26">
      <v>201.6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3" sqref="C27" start="0" length="0">
    <dxf>
      <font>
        <b/>
        <sz val="11"/>
        <color rgb="FFFF0000"/>
        <name val="Calibri"/>
        <scheme val="minor"/>
      </font>
      <alignment horizontal="general" vertical="bottom" readingOrder="0"/>
      <border outline="0">
        <left style="medium">
          <color indexed="64"/>
        </left>
      </border>
    </dxf>
  </rfmt>
  <rcc rId="5833" sId="63" odxf="1" dxf="1">
    <nc r="D27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</ndxf>
  </rcc>
  <rcc rId="5834" sId="63" odxf="1" dxf="1">
    <nc r="E27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5835" sId="63" odxf="1" dxf="1" numFmtId="4">
    <nc r="F27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</ndxf>
  </rcc>
  <rfmt sheetId="63" sqref="C28" start="0" length="0">
    <dxf>
      <font>
        <b/>
        <sz val="11"/>
        <color rgb="FFFF0000"/>
        <name val="Calibri"/>
        <scheme val="minor"/>
      </font>
      <alignment horizontal="general" vertical="bottom" readingOrder="0"/>
      <border outline="0">
        <left style="medium">
          <color indexed="64"/>
        </left>
      </border>
    </dxf>
  </rfmt>
  <rcc rId="5836" sId="63" odxf="1" dxf="1">
    <nc r="D28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</ndxf>
  </rcc>
  <rcc rId="5837" sId="63" odxf="1" dxf="1">
    <nc r="E28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5838" sId="63" odxf="1" dxf="1" numFmtId="4">
    <nc r="F28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</ndxf>
  </rcc>
  <rfmt sheetId="63" sqref="C29" start="0" length="0">
    <dxf>
      <font>
        <b/>
        <sz val="11"/>
        <color rgb="FFFF0000"/>
        <name val="Calibri"/>
        <scheme val="minor"/>
      </font>
      <alignment horizontal="general" vertical="bottom" readingOrder="0"/>
      <border outline="0">
        <left style="medium">
          <color indexed="64"/>
        </left>
        <bottom style="medium">
          <color indexed="64"/>
        </bottom>
      </border>
    </dxf>
  </rfmt>
  <rfmt sheetId="63" sqref="D2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5839" sId="63" odxf="1" dxf="1">
    <nc r="E29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840" sId="63" odxf="1" dxf="1">
    <nc r="F29">
      <f>F28+F27+F26+F25+F24+F23+F22+F21+F20+F19+F18+F17+F16+F15+F14+F13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CCEAD3CB-4653-4335-8279-E02FA93794F2}" action="delete"/>
  <rdn rId="0" localSheetId="74" customView="1" name="Z_CCEAD3CB_4653_4335_8279_E02FA93794F2_.wvu.Rows" hidden="1" oldHidden="1">
    <formula>'10 декабря'!$28:$28</formula>
    <oldFormula>'10 декабря'!$28:$28</oldFormula>
  </rdn>
  <rdn rId="0" localSheetId="63" customView="1" name="Z_CCEAD3CB_4653_4335_8279_E02FA93794F2_.wvu.Rows" hidden="1" oldHidden="1">
    <formula>'17 декабря'!$28:$28,'17 декабря'!$30:$30</formula>
    <oldFormula>'17 декабря'!$28:$28,'17 декабря'!$30:$30</oldFormula>
  </rdn>
  <rcv guid="{CCEAD3CB-4653-4335-8279-E02FA93794F2}" action="add"/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snm rId="5843" sheetId="62" oldName="[меню  ноябрь 2024.xlsx]16 декабряя" newName="[меню  ноябрь 2024.xlsx]16 декабря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60E21A4D-9A2C-4C19-917F-7CA9741F8729}" name="Пользователь" id="-1701999017" dateTime="2024-12-28T10:21:47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E29"/>
  <sheetViews>
    <sheetView showGridLines="0" showRowColHeaders="0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howGridLines="0" showRowCol="0" state="hidden">
      <selection activeCell="E29" sqref="E29"/>
      <pageMargins left="0.25" right="0.25" top="0.75" bottom="0.75" header="0.3" footer="0.3"/>
      <pageSetup paperSize="9" orientation="landscape" r:id="rId1"/>
    </customSheetView>
    <customSheetView guid="{CF323A0F-1DFE-4557-8BFE-A46AAA93D43C}" showGridLines="0" showRowCol="0">
      <selection activeCell="C4" sqref="C4"/>
      <pageMargins left="0.25" right="0.25" top="0.75" bottom="0.75" header="0.3" footer="0.3"/>
      <pageSetup paperSize="9" orientation="landscape" r:id="rId2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6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7"/>
    </customSheetView>
    <customSheetView guid="{CCEAD3CB-4653-4335-8279-E02FA93794F2}" showGridLines="0" showRowCol="0" state="hidden">
      <selection activeCell="E29" sqref="E29"/>
      <pageMargins left="0.25" right="0.25" top="0.75" bottom="0.75" header="0.3" footer="0.3"/>
      <pageSetup paperSize="9" orientation="landscape" r:id="rId8"/>
    </customSheetView>
  </customSheetViews>
  <pageMargins left="0.25" right="0.25" top="0.75" bottom="0.75" header="0.3" footer="0.3"/>
  <pageSetup paperSize="9" orientation="landscape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C41" sqref="C41"/>
    </sheetView>
  </sheetViews>
  <sheetFormatPr defaultRowHeight="15" x14ac:dyDescent="0.25"/>
  <sheetData/>
  <customSheetViews>
    <customSheetView guid="{7D113E4B-2489-4A93-A066-E9128A217E1E}" state="hidden" topLeftCell="A16">
      <selection activeCell="C41" sqref="C41"/>
      <pageMargins left="0.7" right="0.7" top="0.75" bottom="0.75" header="0.3" footer="0.3"/>
    </customSheetView>
    <customSheetView guid="{CCEAD3CB-4653-4335-8279-E02FA93794F2}" state="hidden" topLeftCell="A16">
      <selection activeCell="C41" sqref="C4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  <customSheetView guid="{CF323A0F-1DFE-4557-8BFE-A46AAA93D43C}" topLeftCell="A4">
      <selection activeCell="K13" sqref="K13"/>
      <pageMargins left="0.7" right="0.7" top="0.75" bottom="0.75" header="0.3" footer="0.3"/>
    </customSheetView>
    <customSheetView guid="{CCEAD3CB-4653-4335-8279-E02FA93794F2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D18" sqref="D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state="hidden" topLeftCell="A4">
      <selection activeCell="D18" sqref="D18"/>
      <pageMargins left="0.7" right="0.7" top="0.75" bottom="0.75" header="0.3" footer="0.3"/>
    </customSheetView>
    <customSheetView guid="{CCEAD3CB-4653-4335-8279-E02FA93794F2}" state="hidden" topLeftCell="A4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  <customSheetView guid="{CCEAD3CB-4653-4335-8279-E02FA93794F2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G13" sqref="G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 topLeftCell="A4">
      <selection activeCell="G13" sqref="G13"/>
      <pageMargins left="0.7" right="0.7" top="0.75" bottom="0.75" header="0.3" footer="0.3"/>
    </customSheetView>
    <customSheetView guid="{CCEAD3CB-4653-4335-8279-E02FA93794F2}" state="hidden" topLeftCell="A4">
      <selection activeCell="G13" sqref="G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7" sqref="C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>
      <selection activeCell="C17" sqref="C17"/>
      <pageMargins left="0.7" right="0.7" top="0.75" bottom="0.75" header="0.3" footer="0.3"/>
    </customSheetView>
    <customSheetView guid="{CCEAD3CB-4653-4335-8279-E02FA93794F2}" state="hidden">
      <selection activeCell="C17" sqref="C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163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7D113E4B-2489-4A93-A066-E9128A217E1E}" state="hidden" topLeftCell="A4">
      <selection activeCell="C18" sqref="C18"/>
      <pageMargins left="0.7" right="0.7" top="0.75" bottom="0.75" header="0.3" footer="0.3"/>
    </customSheetView>
    <customSheetView guid="{CCEAD3CB-4653-4335-8279-E02FA93794F2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1743.9499999999998</v>
      </c>
    </row>
  </sheetData>
  <customSheetViews>
    <customSheetView guid="{7D113E4B-2489-4A93-A066-E9128A217E1E}" state="hidden" topLeftCell="A22">
      <selection activeCell="C18" sqref="C18"/>
      <pageMargins left="0.7" right="0.7" top="0.75" bottom="0.75" header="0.3" footer="0.3"/>
    </customSheetView>
    <customSheetView guid="{CCEAD3CB-4653-4335-8279-E02FA93794F2}" state="hidden" topLeftCell="A22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  <customSheetView guid="{CCEAD3CB-4653-4335-8279-E02FA93794F2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CEAD3CB-4653-4335-8279-E02FA93794F2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CEAD3CB-4653-4335-8279-E02FA93794F2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CEAD3CB-4653-4335-8279-E02FA93794F2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CEAD3CB-4653-4335-8279-E02FA93794F2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CEAD3CB-4653-4335-8279-E02FA93794F2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/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F323A0F-1DFE-4557-8BFE-A46AAA93D43C}" topLeftCell="A7">
      <selection activeCell="A7" sqref="A1:XFD1048576"/>
      <pageMargins left="0.7" right="0.7" top="0.75" bottom="0.75" header="0.3" footer="0.3"/>
    </customSheetView>
    <customSheetView guid="{CCEAD3CB-4653-4335-8279-E02FA93794F2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 topLeftCell="A4">
      <selection activeCell="A4" sqref="A1:XFD1048576"/>
      <pageMargins left="0.7" right="0.7" top="0.75" bottom="0.75" header="0.3" footer="0.3"/>
    </customSheetView>
    <customSheetView guid="{CCEAD3CB-4653-4335-8279-E02FA93794F2}" state="hidden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CEAD3CB-4653-4335-8279-E02FA93794F2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  <pageSetup paperSize="9" orientation="portrait" horizontalDpi="0" verticalDpi="0" r:id="rId1"/>
    </customSheetView>
    <customSheetView guid="{CCEAD3CB-4653-4335-8279-E02FA93794F2}" state="hidden">
      <selection activeCell="E9" sqref="E9"/>
      <pageMargins left="0.7" right="0.7" top="0.75" bottom="0.75" header="0.3" footer="0.3"/>
      <pageSetup paperSize="9" orientation="portrait" horizontalDpi="0" verticalDpi="0" r:id="rId2"/>
    </customSheetView>
  </customSheetViews>
  <pageMargins left="0.7" right="0.7" top="0.75" bottom="0.75" header="0.3" footer="0.3"/>
  <pageSetup paperSize="9" orientation="portrait" horizontalDpi="0" verticalDpi="0"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" workbookViewId="0">
      <selection activeCell="E16" sqref="E1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7D113E4B-2489-4A93-A066-E9128A217E1E}" state="hidden" topLeftCell="A3">
      <selection activeCell="E16" sqref="E16"/>
      <pageMargins left="0.7" right="0.7" top="0.75" bottom="0.75" header="0.3" footer="0.3"/>
    </customSheetView>
    <customSheetView guid="{CCEAD3CB-4653-4335-8279-E02FA93794F2}" state="hidden" topLeftCell="A3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23" sqref="C2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1815.52</v>
      </c>
    </row>
  </sheetData>
  <customSheetViews>
    <customSheetView guid="{7D113E4B-2489-4A93-A066-E9128A217E1E}" state="hidden">
      <selection activeCell="C23" sqref="C23"/>
      <pageMargins left="0.7" right="0.7" top="0.75" bottom="0.75" header="0.3" footer="0.3"/>
    </customSheetView>
    <customSheetView guid="{CCEAD3CB-4653-4335-8279-E02FA93794F2}" state="hidden">
      <selection activeCell="C23" sqref="C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7" workbookViewId="0">
      <selection activeCell="E18" sqref="E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178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207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179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topLeftCell="A7">
      <selection activeCell="E18" sqref="E18"/>
      <pageMargins left="0.7" right="0.7" top="0.75" bottom="0.75" header="0.3" footer="0.3"/>
    </customSheetView>
    <customSheetView guid="{CCEAD3CB-4653-4335-8279-E02FA93794F2}" topLeftCell="A4">
      <selection activeCell="C26" sqref="C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I30"/>
  <sheetViews>
    <sheetView workbookViewId="0">
      <selection activeCell="E1" sqref="E1:I30"/>
    </sheetView>
  </sheetViews>
  <sheetFormatPr defaultRowHeight="15" x14ac:dyDescent="0.25"/>
  <sheetData>
    <row r="1" spans="6:9" x14ac:dyDescent="0.25">
      <c r="F1" t="s">
        <v>7</v>
      </c>
      <c r="G1" s="66"/>
    </row>
    <row r="2" spans="6:9" x14ac:dyDescent="0.25">
      <c r="F2" t="s">
        <v>32</v>
      </c>
      <c r="G2" s="66"/>
    </row>
    <row r="3" spans="6:9" x14ac:dyDescent="0.25">
      <c r="F3" t="s">
        <v>33</v>
      </c>
      <c r="G3" s="66"/>
    </row>
    <row r="4" spans="6:9" x14ac:dyDescent="0.25">
      <c r="G4" s="66"/>
    </row>
    <row r="5" spans="6:9" x14ac:dyDescent="0.25">
      <c r="G5" s="66"/>
    </row>
    <row r="6" spans="6:9" x14ac:dyDescent="0.25">
      <c r="G6" s="66" t="s">
        <v>110</v>
      </c>
    </row>
    <row r="7" spans="6:9" x14ac:dyDescent="0.25">
      <c r="G7" s="66"/>
    </row>
    <row r="8" spans="6:9" x14ac:dyDescent="0.25">
      <c r="F8" s="10" t="s">
        <v>4</v>
      </c>
      <c r="G8" s="67" t="s">
        <v>39</v>
      </c>
      <c r="H8" s="10"/>
      <c r="I8" s="11"/>
    </row>
    <row r="9" spans="6:9" ht="15.75" thickBot="1" x14ac:dyDescent="0.3">
      <c r="G9" s="66"/>
    </row>
    <row r="10" spans="6:9" ht="15.75" thickBot="1" x14ac:dyDescent="0.3">
      <c r="F10" s="8">
        <v>10</v>
      </c>
      <c r="G10" s="68" t="s">
        <v>1</v>
      </c>
      <c r="H10" s="15" t="s">
        <v>11</v>
      </c>
      <c r="I10" s="16" t="s">
        <v>12</v>
      </c>
    </row>
    <row r="11" spans="6:9" ht="15.75" thickBot="1" x14ac:dyDescent="0.3">
      <c r="F11" s="13"/>
      <c r="G11" s="69"/>
      <c r="H11" s="14" t="s">
        <v>9</v>
      </c>
      <c r="I11" s="14" t="s">
        <v>10</v>
      </c>
    </row>
    <row r="12" spans="6:9" ht="110.25" x14ac:dyDescent="0.25">
      <c r="F12" s="1" t="s">
        <v>76</v>
      </c>
      <c r="G12" s="70" t="s">
        <v>63</v>
      </c>
      <c r="H12" s="30" t="s">
        <v>15</v>
      </c>
      <c r="I12" s="26">
        <v>199.5</v>
      </c>
    </row>
    <row r="13" spans="6:9" ht="15.75" x14ac:dyDescent="0.25">
      <c r="F13" s="2"/>
      <c r="G13" s="64" t="s">
        <v>64</v>
      </c>
      <c r="H13" s="31" t="s">
        <v>13</v>
      </c>
      <c r="I13" s="28">
        <v>58.83</v>
      </c>
    </row>
    <row r="14" spans="6:9" ht="16.5" thickBot="1" x14ac:dyDescent="0.3">
      <c r="F14" s="2"/>
      <c r="G14" s="64" t="s">
        <v>8</v>
      </c>
      <c r="H14" s="31" t="s">
        <v>14</v>
      </c>
      <c r="I14" s="34">
        <v>111.6</v>
      </c>
    </row>
    <row r="15" spans="6:9" ht="15.75" thickBot="1" x14ac:dyDescent="0.3">
      <c r="F15" s="4" t="s">
        <v>5</v>
      </c>
      <c r="G15" s="71" t="s">
        <v>137</v>
      </c>
      <c r="H15" s="35" t="s">
        <v>44</v>
      </c>
      <c r="I15" s="36">
        <v>47</v>
      </c>
    </row>
    <row r="16" spans="6:9" ht="75" x14ac:dyDescent="0.25">
      <c r="F16" s="5" t="s">
        <v>77</v>
      </c>
      <c r="G16" s="72" t="s">
        <v>174</v>
      </c>
      <c r="H16" s="37" t="s">
        <v>35</v>
      </c>
      <c r="I16" s="44">
        <v>13.5</v>
      </c>
    </row>
    <row r="17" spans="6:9" ht="225" x14ac:dyDescent="0.25">
      <c r="F17" s="5"/>
      <c r="G17" s="63" t="s">
        <v>67</v>
      </c>
      <c r="H17" s="41" t="s">
        <v>21</v>
      </c>
      <c r="I17" s="45">
        <v>104.59</v>
      </c>
    </row>
    <row r="18" spans="6:9" ht="45" x14ac:dyDescent="0.25">
      <c r="F18" s="5"/>
      <c r="G18" s="63" t="s">
        <v>68</v>
      </c>
      <c r="H18" s="41" t="s">
        <v>69</v>
      </c>
      <c r="I18" s="45">
        <v>225.4</v>
      </c>
    </row>
    <row r="19" spans="6:9" ht="120" x14ac:dyDescent="0.25">
      <c r="F19" s="5"/>
      <c r="G19" s="63" t="s">
        <v>70</v>
      </c>
      <c r="H19" s="41" t="s">
        <v>71</v>
      </c>
      <c r="I19" s="45">
        <v>192.01</v>
      </c>
    </row>
    <row r="20" spans="6:9" ht="45" x14ac:dyDescent="0.25">
      <c r="F20" s="5"/>
      <c r="G20" s="63" t="s">
        <v>72</v>
      </c>
      <c r="H20" s="41" t="s">
        <v>16</v>
      </c>
      <c r="I20" s="45">
        <v>62.1</v>
      </c>
    </row>
    <row r="21" spans="6:9" ht="45" x14ac:dyDescent="0.25">
      <c r="F21" s="5"/>
      <c r="G21" s="73" t="s">
        <v>2</v>
      </c>
      <c r="H21" s="43" t="s">
        <v>46</v>
      </c>
      <c r="I21" s="46">
        <v>58.75</v>
      </c>
    </row>
    <row r="22" spans="6:9" ht="30.75" thickBot="1" x14ac:dyDescent="0.3">
      <c r="F22" s="3"/>
      <c r="G22" s="74" t="s">
        <v>3</v>
      </c>
      <c r="H22" s="38" t="s">
        <v>17</v>
      </c>
      <c r="I22" s="47">
        <v>89.1</v>
      </c>
    </row>
    <row r="23" spans="6:9" ht="60" x14ac:dyDescent="0.25">
      <c r="F23" s="6" t="s">
        <v>78</v>
      </c>
      <c r="G23" s="65" t="s">
        <v>27</v>
      </c>
      <c r="H23" s="32" t="s">
        <v>16</v>
      </c>
      <c r="I23" s="21">
        <v>96.3</v>
      </c>
    </row>
    <row r="24" spans="6:9" ht="16.5" thickBot="1" x14ac:dyDescent="0.3">
      <c r="F24" s="7"/>
      <c r="G24" s="75" t="s">
        <v>37</v>
      </c>
      <c r="H24" s="39" t="s">
        <v>18</v>
      </c>
      <c r="I24" s="48">
        <v>90.2</v>
      </c>
    </row>
    <row r="25" spans="6:9" ht="47.25" x14ac:dyDescent="0.25">
      <c r="F25" s="5" t="s">
        <v>79</v>
      </c>
      <c r="G25" s="65" t="s">
        <v>73</v>
      </c>
      <c r="H25" s="32" t="s">
        <v>74</v>
      </c>
      <c r="I25" s="21">
        <v>335.23</v>
      </c>
    </row>
    <row r="26" spans="6:9" ht="31.5" x14ac:dyDescent="0.25">
      <c r="F26" s="2"/>
      <c r="G26" s="76" t="s">
        <v>75</v>
      </c>
      <c r="H26" s="33" t="s">
        <v>13</v>
      </c>
      <c r="I26" s="23">
        <v>24.1</v>
      </c>
    </row>
    <row r="27" spans="6:9" ht="47.25" x14ac:dyDescent="0.25">
      <c r="F27" s="2"/>
      <c r="G27" s="76" t="s">
        <v>2</v>
      </c>
      <c r="H27" s="33" t="s">
        <v>19</v>
      </c>
      <c r="I27" s="23">
        <v>70.5</v>
      </c>
    </row>
    <row r="28" spans="6:9" ht="30.75" thickBot="1" x14ac:dyDescent="0.3">
      <c r="F28" s="3"/>
      <c r="G28" s="74"/>
      <c r="H28" s="49" t="s">
        <v>31</v>
      </c>
      <c r="I28" s="50">
        <f>I26+I25+I24+I23+I22+I21+I19+I18+I17+I16+I15+I14+I13+I12</f>
        <v>1646.11</v>
      </c>
    </row>
    <row r="29" spans="6:9" x14ac:dyDescent="0.25">
      <c r="G29" s="66"/>
    </row>
    <row r="30" spans="6:9" x14ac:dyDescent="0.25">
      <c r="G30" s="66"/>
    </row>
  </sheetData>
  <customSheetViews>
    <customSheetView guid="{7D113E4B-2489-4A93-A066-E9128A217E1E}" state="hidden">
      <selection activeCell="E1" sqref="E1:I30"/>
      <pageMargins left="0.7" right="0.7" top="0.75" bottom="0.75" header="0.3" footer="0.3"/>
    </customSheetView>
    <customSheetView guid="{CCEAD3CB-4653-4335-8279-E02FA93794F2}" state="hidden">
      <selection activeCell="E1" sqref="E1:I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7" workbookViewId="0">
      <selection activeCell="D31" sqref="D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137</v>
      </c>
      <c r="D17" s="35" t="s">
        <v>44</v>
      </c>
      <c r="E17" s="36">
        <v>47</v>
      </c>
    </row>
    <row r="18" spans="2:5" ht="30" x14ac:dyDescent="0.25">
      <c r="B18" s="5" t="s">
        <v>77</v>
      </c>
      <c r="C18" s="18" t="s">
        <v>165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208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209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180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325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1582.6000000000004</v>
      </c>
    </row>
  </sheetData>
  <customSheetViews>
    <customSheetView guid="{7D113E4B-2489-4A93-A066-E9128A217E1E}" topLeftCell="A7">
      <selection activeCell="D31" sqref="D31"/>
      <pageMargins left="0.7" right="0.7" top="0.75" bottom="0.75" header="0.3" footer="0.3"/>
    </customSheetView>
    <customSheetView guid="{CCEAD3CB-4653-4335-8279-E02FA93794F2}" topLeftCell="A3">
      <selection activeCell="C21" sqref="C2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topLeftCell="A3" workbookViewId="0">
      <selection activeCell="H17" sqref="H17"/>
    </sheetView>
  </sheetViews>
  <sheetFormatPr defaultRowHeight="15" x14ac:dyDescent="0.25"/>
  <cols>
    <col min="2" max="2" width="16" customWidth="1"/>
    <col min="3" max="3" width="37.7109375" customWidth="1"/>
    <col min="4" max="4" width="16.7109375" customWidth="1"/>
    <col min="5" max="5" width="15.85546875" customWidth="1"/>
  </cols>
  <sheetData>
    <row r="1" spans="2:5" x14ac:dyDescent="0.25">
      <c r="C1" s="66"/>
    </row>
    <row r="2" spans="2:5" x14ac:dyDescent="0.25">
      <c r="B2" t="s">
        <v>7</v>
      </c>
      <c r="C2" s="66"/>
    </row>
    <row r="3" spans="2:5" x14ac:dyDescent="0.25">
      <c r="B3" t="s">
        <v>32</v>
      </c>
      <c r="C3" s="66"/>
    </row>
    <row r="4" spans="2:5" x14ac:dyDescent="0.25">
      <c r="B4" t="s">
        <v>33</v>
      </c>
      <c r="C4" s="66"/>
    </row>
    <row r="5" spans="2:5" x14ac:dyDescent="0.25">
      <c r="C5" s="66"/>
    </row>
    <row r="6" spans="2:5" x14ac:dyDescent="0.25">
      <c r="C6" s="66"/>
    </row>
    <row r="7" spans="2:5" x14ac:dyDescent="0.25">
      <c r="C7" s="66" t="s">
        <v>110</v>
      </c>
    </row>
    <row r="8" spans="2:5" x14ac:dyDescent="0.25">
      <c r="C8" s="66"/>
    </row>
    <row r="9" spans="2:5" x14ac:dyDescent="0.25">
      <c r="B9" s="10" t="s">
        <v>4</v>
      </c>
      <c r="C9" s="67" t="s">
        <v>39</v>
      </c>
      <c r="D9" s="10"/>
      <c r="E9" s="11"/>
    </row>
    <row r="10" spans="2:5" ht="15.75" thickBot="1" x14ac:dyDescent="0.3">
      <c r="C10" s="66"/>
    </row>
    <row r="11" spans="2:5" ht="15.75" thickBot="1" x14ac:dyDescent="0.3">
      <c r="B11" s="8">
        <v>10</v>
      </c>
      <c r="C11" s="68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69"/>
      <c r="D12" s="14" t="s">
        <v>9</v>
      </c>
      <c r="E12" s="14" t="s">
        <v>10</v>
      </c>
    </row>
    <row r="13" spans="2:5" ht="31.5" x14ac:dyDescent="0.25">
      <c r="B13" s="1" t="s">
        <v>76</v>
      </c>
      <c r="C13" s="70" t="s">
        <v>63</v>
      </c>
      <c r="D13" s="30" t="s">
        <v>15</v>
      </c>
      <c r="E13" s="26">
        <v>199.5</v>
      </c>
    </row>
    <row r="14" spans="2:5" ht="15.75" x14ac:dyDescent="0.25">
      <c r="B14" s="2"/>
      <c r="C14" s="64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64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71" t="s">
        <v>137</v>
      </c>
      <c r="D16" s="35" t="s">
        <v>44</v>
      </c>
      <c r="E16" s="36">
        <v>47</v>
      </c>
    </row>
    <row r="17" spans="2:5" x14ac:dyDescent="0.25">
      <c r="B17" s="5" t="s">
        <v>77</v>
      </c>
      <c r="C17" s="72" t="s">
        <v>174</v>
      </c>
      <c r="D17" s="37" t="s">
        <v>35</v>
      </c>
      <c r="E17" s="44">
        <v>13.5</v>
      </c>
    </row>
    <row r="18" spans="2:5" ht="30" x14ac:dyDescent="0.25">
      <c r="B18" s="5"/>
      <c r="C18" s="63" t="s">
        <v>216</v>
      </c>
      <c r="D18" s="41" t="s">
        <v>21</v>
      </c>
      <c r="E18" s="45">
        <v>104.59</v>
      </c>
    </row>
    <row r="19" spans="2:5" x14ac:dyDescent="0.25">
      <c r="B19" s="5"/>
      <c r="C19" s="63" t="s">
        <v>68</v>
      </c>
      <c r="D19" s="41" t="s">
        <v>69</v>
      </c>
      <c r="E19" s="45">
        <v>225.4</v>
      </c>
    </row>
    <row r="20" spans="2:5" ht="30" x14ac:dyDescent="0.25">
      <c r="B20" s="5"/>
      <c r="C20" s="63" t="s">
        <v>70</v>
      </c>
      <c r="D20" s="41" t="s">
        <v>71</v>
      </c>
      <c r="E20" s="45">
        <v>192.01</v>
      </c>
    </row>
    <row r="21" spans="2:5" x14ac:dyDescent="0.25">
      <c r="B21" s="5"/>
      <c r="C21" s="63" t="s">
        <v>72</v>
      </c>
      <c r="D21" s="41" t="s">
        <v>16</v>
      </c>
      <c r="E21" s="45">
        <v>62.1</v>
      </c>
    </row>
    <row r="22" spans="2:5" x14ac:dyDescent="0.25">
      <c r="B22" s="5"/>
      <c r="C22" s="73" t="s">
        <v>2</v>
      </c>
      <c r="D22" s="43" t="s">
        <v>46</v>
      </c>
      <c r="E22" s="46">
        <v>58.75</v>
      </c>
    </row>
    <row r="23" spans="2:5" ht="15.75" thickBot="1" x14ac:dyDescent="0.3">
      <c r="B23" s="3"/>
      <c r="C23" s="74" t="s">
        <v>3</v>
      </c>
      <c r="D23" s="38" t="s">
        <v>17</v>
      </c>
      <c r="E23" s="47">
        <v>89.1</v>
      </c>
    </row>
    <row r="24" spans="2:5" ht="30" x14ac:dyDescent="0.25">
      <c r="B24" s="6" t="s">
        <v>78</v>
      </c>
      <c r="C24" s="65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75" t="s">
        <v>37</v>
      </c>
      <c r="D25" s="39" t="s">
        <v>18</v>
      </c>
      <c r="E25" s="48">
        <v>90.2</v>
      </c>
    </row>
    <row r="26" spans="2:5" ht="15.75" x14ac:dyDescent="0.25">
      <c r="B26" s="5" t="s">
        <v>79</v>
      </c>
      <c r="C26" s="65" t="s">
        <v>73</v>
      </c>
      <c r="D26" s="32" t="s">
        <v>74</v>
      </c>
      <c r="E26" s="21">
        <v>335.23</v>
      </c>
    </row>
    <row r="27" spans="2:5" ht="15.75" x14ac:dyDescent="0.25">
      <c r="B27" s="2"/>
      <c r="C27" s="76" t="s">
        <v>75</v>
      </c>
      <c r="D27" s="33" t="s">
        <v>13</v>
      </c>
      <c r="E27" s="23">
        <v>24.1</v>
      </c>
    </row>
    <row r="28" spans="2:5" ht="15.75" x14ac:dyDescent="0.25">
      <c r="B28" s="2"/>
      <c r="C28" s="76" t="s">
        <v>2</v>
      </c>
      <c r="D28" s="33" t="s">
        <v>19</v>
      </c>
      <c r="E28" s="23">
        <v>70.5</v>
      </c>
    </row>
    <row r="29" spans="2:5" ht="15.75" thickBot="1" x14ac:dyDescent="0.3">
      <c r="B29" s="3"/>
      <c r="C29" s="74"/>
      <c r="D29" s="49" t="s">
        <v>31</v>
      </c>
      <c r="E29" s="50">
        <f>E27+E26+E25+E24+E23+E22+E20+E19+E18+E17+E16+E15+E14+E13</f>
        <v>1646.11</v>
      </c>
    </row>
  </sheetData>
  <customSheetViews>
    <customSheetView guid="{7D113E4B-2489-4A93-A066-E9128A217E1E}" topLeftCell="A3">
      <selection activeCell="H17" sqref="H17"/>
      <pageMargins left="0.7" right="0.7" top="0.75" bottom="0.75" header="0.3" footer="0.3"/>
    </customSheetView>
    <customSheetView guid="{CCEAD3CB-4653-4335-8279-E02FA93794F2}" topLeftCell="A3">
      <selection activeCell="H17" sqref="H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181</v>
      </c>
      <c r="D17" s="37" t="s">
        <v>35</v>
      </c>
      <c r="E17" s="44">
        <v>53.88</v>
      </c>
    </row>
    <row r="18" spans="2:5" ht="52.15" customHeight="1" x14ac:dyDescent="0.25">
      <c r="B18" s="5"/>
      <c r="C18" s="40" t="s">
        <v>182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193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7D113E4B-2489-4A93-A066-E9128A217E1E}">
      <selection sqref="A1:XFD1048576"/>
      <pageMargins left="0.7" right="0.7" top="0.75" bottom="0.75" header="0.3" footer="0.3"/>
    </customSheetView>
    <customSheetView guid="{CCEAD3CB-4653-4335-8279-E02FA93794F2}" topLeftCell="A3">
      <selection activeCell="G23" sqref="G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96.4</v>
      </c>
    </row>
    <row r="17" spans="2:5" ht="30" x14ac:dyDescent="0.25">
      <c r="B17" s="5" t="s">
        <v>41</v>
      </c>
      <c r="C17" s="18" t="s">
        <v>183</v>
      </c>
      <c r="D17" s="37" t="s">
        <v>35</v>
      </c>
      <c r="E17" s="44">
        <v>15.4</v>
      </c>
    </row>
    <row r="18" spans="2:5" ht="52.15" customHeight="1" x14ac:dyDescent="0.25">
      <c r="B18" s="5"/>
      <c r="C18" s="40" t="s">
        <v>210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211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200</v>
      </c>
      <c r="D26" s="32" t="s">
        <v>30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1752.9</v>
      </c>
    </row>
  </sheetData>
  <customSheetViews>
    <customSheetView guid="{7D113E4B-2489-4A93-A066-E9128A217E1E}">
      <selection sqref="A1:XFD1048576"/>
      <pageMargins left="0.7" right="0.7" top="0.75" bottom="0.75" header="0.3" footer="0.3"/>
    </customSheetView>
    <customSheetView guid="{CCEAD3CB-4653-4335-8279-E02FA93794F2}" topLeftCell="A5">
      <selection activeCell="C20" sqref="C2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184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167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1739.9399999999998</v>
      </c>
    </row>
  </sheetData>
  <customSheetViews>
    <customSheetView guid="{7D113E4B-2489-4A93-A066-E9128A217E1E}" topLeftCell="A4">
      <selection activeCell="A4" sqref="A1:XFD1048576"/>
      <pageMargins left="0.7" right="0.7" top="0.75" bottom="0.75" header="0.3" footer="0.3"/>
    </customSheetView>
    <customSheetView guid="{CCEAD3CB-4653-4335-8279-E02FA93794F2}">
      <selection activeCell="P13" sqref="P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A2" sqref="A2:E29"/>
    </sheetView>
  </sheetViews>
  <sheetFormatPr defaultRowHeight="15" x14ac:dyDescent="0.25"/>
  <cols>
    <col min="2" max="2" width="17.85546875" customWidth="1"/>
    <col min="3" max="3" width="31.85546875" customWidth="1"/>
    <col min="4" max="4" width="16.140625" customWidth="1"/>
    <col min="5" max="5" width="14.2851562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31.5" x14ac:dyDescent="0.25">
      <c r="B13" s="1" t="s">
        <v>76</v>
      </c>
      <c r="C13" s="25" t="s">
        <v>223</v>
      </c>
      <c r="D13" s="30" t="s">
        <v>115</v>
      </c>
      <c r="E13" s="26">
        <v>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3.75" customHeight="1" x14ac:dyDescent="0.25">
      <c r="B18" s="5"/>
      <c r="C18" s="40" t="s">
        <v>224</v>
      </c>
      <c r="D18" s="41" t="s">
        <v>120</v>
      </c>
      <c r="E18" s="45">
        <v>106.63</v>
      </c>
    </row>
    <row r="19" spans="2:5" ht="68.25" customHeight="1" x14ac:dyDescent="0.25">
      <c r="B19" s="5"/>
      <c r="C19" s="63" t="s">
        <v>225</v>
      </c>
      <c r="D19" s="41" t="s">
        <v>101</v>
      </c>
      <c r="E19" s="45">
        <v>136.30000000000001</v>
      </c>
    </row>
    <row r="20" spans="2:5" x14ac:dyDescent="0.25">
      <c r="B20" s="5"/>
      <c r="C20" s="40" t="s">
        <v>226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3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31.5" x14ac:dyDescent="0.25">
      <c r="B25" s="5" t="s">
        <v>79</v>
      </c>
      <c r="C25" s="20" t="s">
        <v>105</v>
      </c>
      <c r="D25" s="32" t="s">
        <v>199</v>
      </c>
      <c r="E25" s="21">
        <v>414.29</v>
      </c>
    </row>
    <row r="26" spans="2:5" ht="15.75" x14ac:dyDescent="0.25">
      <c r="B26" s="2"/>
      <c r="C26" s="24" t="s">
        <v>96</v>
      </c>
      <c r="D26" s="33" t="s">
        <v>62</v>
      </c>
      <c r="E26" s="23">
        <v>26.48</v>
      </c>
    </row>
    <row r="27" spans="2:5" ht="13.5" customHeight="1" thickBot="1" x14ac:dyDescent="0.3">
      <c r="B27" s="3"/>
      <c r="C27" s="19"/>
      <c r="D27" s="49"/>
      <c r="E27" s="50">
        <f>E26+E25+E24+E23+E22+E21++E19+E18+E17+E16+E15+E14+E13</f>
        <v>1454.2899999999997</v>
      </c>
    </row>
    <row r="28" spans="2:5" ht="15.75" hidden="1" x14ac:dyDescent="0.25">
      <c r="B28" s="2"/>
      <c r="C28" s="76"/>
      <c r="D28" s="33"/>
      <c r="E28" s="23"/>
    </row>
    <row r="29" spans="2:5" ht="15.75" thickBot="1" x14ac:dyDescent="0.3">
      <c r="B29" s="3"/>
      <c r="C29" s="74"/>
      <c r="D29" s="49" t="s">
        <v>31</v>
      </c>
      <c r="E29" s="50">
        <f>E27+E26+E25+E24+E23+E22+E20+E19+E18+E17+E16+E15+E14+E13</f>
        <v>2925.0699999999997</v>
      </c>
    </row>
  </sheetData>
  <customSheetViews>
    <customSheetView guid="{7D113E4B-2489-4A93-A066-E9128A217E1E}" hiddenRows="1">
      <selection activeCell="A2" sqref="A2:E29"/>
      <pageMargins left="0.7" right="0.7" top="0.75" bottom="0.75" header="0.3" footer="0.3"/>
    </customSheetView>
    <customSheetView guid="{CCEAD3CB-4653-4335-8279-E02FA93794F2}" hiddenRows="1">
      <selection activeCell="A2" sqref="A2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1"/>
  <sheetViews>
    <sheetView topLeftCell="A2" workbookViewId="0">
      <selection activeCell="A14" sqref="A14"/>
    </sheetView>
  </sheetViews>
  <sheetFormatPr defaultRowHeight="15" x14ac:dyDescent="0.25"/>
  <cols>
    <col min="2" max="2" width="14.28515625" customWidth="1"/>
    <col min="3" max="3" width="33.5703125" bestFit="1" customWidth="1"/>
    <col min="4" max="4" width="20.28515625" customWidth="1"/>
    <col min="5" max="5" width="16.5703125" customWidth="1"/>
  </cols>
  <sheetData>
    <row r="1" spans="2:5" x14ac:dyDescent="0.25">
      <c r="C1" s="66"/>
    </row>
    <row r="2" spans="2:5" x14ac:dyDescent="0.25">
      <c r="B2" t="s">
        <v>7</v>
      </c>
      <c r="C2" s="66"/>
    </row>
    <row r="3" spans="2:5" x14ac:dyDescent="0.25">
      <c r="B3" t="s">
        <v>32</v>
      </c>
      <c r="C3" s="66"/>
    </row>
    <row r="4" spans="2:5" x14ac:dyDescent="0.25">
      <c r="B4" t="s">
        <v>33</v>
      </c>
      <c r="C4" s="66"/>
    </row>
    <row r="5" spans="2:5" x14ac:dyDescent="0.25">
      <c r="C5" s="66"/>
    </row>
    <row r="6" spans="2:5" x14ac:dyDescent="0.25">
      <c r="C6" s="66" t="s">
        <v>111</v>
      </c>
    </row>
    <row r="7" spans="2:5" x14ac:dyDescent="0.25">
      <c r="C7" s="66"/>
    </row>
    <row r="8" spans="2:5" x14ac:dyDescent="0.25">
      <c r="C8" s="66"/>
    </row>
    <row r="9" spans="2:5" x14ac:dyDescent="0.25">
      <c r="B9" s="10" t="s">
        <v>4</v>
      </c>
      <c r="C9" s="67" t="s">
        <v>39</v>
      </c>
      <c r="D9" s="10"/>
      <c r="E9" s="11"/>
    </row>
    <row r="10" spans="2:5" ht="15.75" thickBot="1" x14ac:dyDescent="0.3">
      <c r="C10" s="66"/>
    </row>
    <row r="11" spans="2:5" ht="15.75" thickBot="1" x14ac:dyDescent="0.3">
      <c r="B11" s="8">
        <v>10</v>
      </c>
      <c r="C11" s="68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69"/>
      <c r="D12" s="14" t="s">
        <v>9</v>
      </c>
      <c r="E12" s="14" t="s">
        <v>10</v>
      </c>
    </row>
    <row r="13" spans="2:5" ht="102" customHeight="1" x14ac:dyDescent="0.25">
      <c r="B13" s="1" t="s">
        <v>76</v>
      </c>
      <c r="C13" s="70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64" t="s">
        <v>81</v>
      </c>
      <c r="D14" s="31" t="s">
        <v>16</v>
      </c>
      <c r="E14" s="28">
        <v>42.67</v>
      </c>
    </row>
    <row r="15" spans="2:5" ht="15.75" x14ac:dyDescent="0.25">
      <c r="B15" s="2"/>
      <c r="C15" s="64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77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71" t="s">
        <v>20</v>
      </c>
      <c r="D17" s="35" t="s">
        <v>44</v>
      </c>
      <c r="E17" s="36">
        <v>94.4</v>
      </c>
    </row>
    <row r="18" spans="2:5" ht="30" x14ac:dyDescent="0.25">
      <c r="B18" s="5" t="s">
        <v>77</v>
      </c>
      <c r="C18" s="72" t="s">
        <v>170</v>
      </c>
      <c r="D18" s="37" t="s">
        <v>35</v>
      </c>
      <c r="E18" s="44">
        <v>53.88</v>
      </c>
    </row>
    <row r="19" spans="2:5" ht="30" x14ac:dyDescent="0.25">
      <c r="B19" s="5"/>
      <c r="C19" s="63" t="s">
        <v>214</v>
      </c>
      <c r="D19" s="41" t="s">
        <v>55</v>
      </c>
      <c r="E19" s="45">
        <v>121.66</v>
      </c>
    </row>
    <row r="20" spans="2:5" x14ac:dyDescent="0.25">
      <c r="B20" s="5"/>
      <c r="C20" s="63" t="s">
        <v>215</v>
      </c>
      <c r="D20" s="41" t="s">
        <v>87</v>
      </c>
      <c r="E20" s="45">
        <v>131.19999999999999</v>
      </c>
    </row>
    <row r="21" spans="2:5" x14ac:dyDescent="0.25">
      <c r="B21" s="5"/>
      <c r="C21" s="63" t="s">
        <v>88</v>
      </c>
      <c r="D21" s="41" t="s">
        <v>89</v>
      </c>
      <c r="E21" s="45">
        <v>128.1</v>
      </c>
    </row>
    <row r="22" spans="2:5" x14ac:dyDescent="0.25">
      <c r="B22" s="5"/>
      <c r="C22" s="63" t="s">
        <v>90</v>
      </c>
      <c r="D22" s="41" t="s">
        <v>16</v>
      </c>
      <c r="E22" s="45">
        <v>55.26</v>
      </c>
    </row>
    <row r="23" spans="2:5" x14ac:dyDescent="0.25">
      <c r="B23" s="5"/>
      <c r="C23" s="73" t="s">
        <v>2</v>
      </c>
      <c r="D23" s="43" t="s">
        <v>46</v>
      </c>
      <c r="E23" s="46">
        <v>58.75</v>
      </c>
    </row>
    <row r="24" spans="2:5" ht="15.75" thickBot="1" x14ac:dyDescent="0.3">
      <c r="B24" s="3"/>
      <c r="C24" s="74" t="s">
        <v>3</v>
      </c>
      <c r="D24" s="38" t="s">
        <v>17</v>
      </c>
      <c r="E24" s="47">
        <v>89.1</v>
      </c>
    </row>
    <row r="25" spans="2:5" ht="30" x14ac:dyDescent="0.25">
      <c r="B25" s="6" t="s">
        <v>78</v>
      </c>
      <c r="C25" s="65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75" t="s">
        <v>180</v>
      </c>
      <c r="D26" s="39" t="s">
        <v>83</v>
      </c>
      <c r="E26" s="48">
        <v>83</v>
      </c>
    </row>
    <row r="27" spans="2:5" ht="30" x14ac:dyDescent="0.25">
      <c r="B27" s="5" t="s">
        <v>79</v>
      </c>
      <c r="C27" s="65" t="s">
        <v>166</v>
      </c>
      <c r="D27" s="32" t="s">
        <v>44</v>
      </c>
      <c r="E27" s="21">
        <v>420</v>
      </c>
    </row>
    <row r="28" spans="2:5" ht="15.75" x14ac:dyDescent="0.25">
      <c r="B28" s="5"/>
      <c r="C28" s="78"/>
      <c r="D28" s="55"/>
      <c r="E28" s="56"/>
    </row>
    <row r="29" spans="2:5" ht="15.75" x14ac:dyDescent="0.25">
      <c r="B29" s="2"/>
      <c r="C29" s="76" t="s">
        <v>96</v>
      </c>
      <c r="D29" s="33" t="s">
        <v>62</v>
      </c>
      <c r="E29" s="23">
        <v>26.48</v>
      </c>
    </row>
    <row r="30" spans="2:5" ht="15.75" x14ac:dyDescent="0.25">
      <c r="B30" s="2"/>
      <c r="C30" s="76"/>
      <c r="D30" s="33"/>
      <c r="E30" s="23"/>
    </row>
    <row r="31" spans="2:5" ht="15.75" thickBot="1" x14ac:dyDescent="0.3">
      <c r="B31" s="3"/>
      <c r="C31" s="74"/>
      <c r="D31" s="49" t="s">
        <v>31</v>
      </c>
      <c r="E31" s="50">
        <f>E29+E27+E26+E25+E24+E23+E21+E20+E19+E18+E17+E15+E14+E13</f>
        <v>1725.0000000000005</v>
      </c>
    </row>
  </sheetData>
  <customSheetViews>
    <customSheetView guid="{7D113E4B-2489-4A93-A066-E9128A217E1E}" state="hidden" topLeftCell="A2">
      <selection activeCell="A14" sqref="A14"/>
      <pageMargins left="0.7" right="0.7" top="0.75" bottom="0.75" header="0.3" footer="0.3"/>
    </customSheetView>
    <customSheetView guid="{CCEAD3CB-4653-4335-8279-E02FA93794F2}" state="hidden" topLeftCell="A2">
      <selection activeCell="A14" sqref="A1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18" sqref="E18"/>
    </sheetView>
  </sheetViews>
  <sheetFormatPr defaultRowHeight="15" x14ac:dyDescent="0.25"/>
  <cols>
    <col min="2" max="2" width="19.85546875" customWidth="1"/>
    <col min="3" max="3" width="28.140625" customWidth="1"/>
    <col min="4" max="4" width="20.28515625" customWidth="1"/>
    <col min="5" max="5" width="18.2851562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105.75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186</v>
      </c>
      <c r="D17" s="37" t="s">
        <v>35</v>
      </c>
      <c r="E17" s="44">
        <v>24.24</v>
      </c>
    </row>
    <row r="18" spans="2:5" ht="45" x14ac:dyDescent="0.25">
      <c r="B18" s="5"/>
      <c r="C18" s="40" t="s">
        <v>219</v>
      </c>
      <c r="D18" s="41" t="s">
        <v>55</v>
      </c>
      <c r="E18" s="45">
        <v>121.57</v>
      </c>
    </row>
    <row r="19" spans="2:5" ht="30" x14ac:dyDescent="0.25">
      <c r="B19" s="5"/>
      <c r="C19" s="40" t="s">
        <v>220</v>
      </c>
      <c r="D19" s="41" t="s">
        <v>115</v>
      </c>
      <c r="E19" s="45">
        <v>396</v>
      </c>
    </row>
    <row r="20" spans="2:5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3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31.5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1.5" x14ac:dyDescent="0.25">
      <c r="B26" s="2"/>
      <c r="C26" s="24" t="s">
        <v>144</v>
      </c>
      <c r="D26" s="33" t="s">
        <v>89</v>
      </c>
      <c r="E26" s="23">
        <v>201.6</v>
      </c>
    </row>
    <row r="27" spans="2:5" ht="15.75" x14ac:dyDescent="0.25">
      <c r="B27" s="2"/>
      <c r="C27" s="57" t="s">
        <v>28</v>
      </c>
      <c r="D27" s="58" t="s">
        <v>13</v>
      </c>
      <c r="E27" s="59">
        <v>79.38</v>
      </c>
    </row>
    <row r="28" spans="2:5" ht="15.75" x14ac:dyDescent="0.25">
      <c r="B28" s="2"/>
      <c r="C28" s="57" t="s">
        <v>2</v>
      </c>
      <c r="D28" s="58" t="s">
        <v>19</v>
      </c>
      <c r="E28" s="59">
        <v>70.5</v>
      </c>
    </row>
    <row r="29" spans="2:5" ht="15.75" thickBot="1" x14ac:dyDescent="0.3">
      <c r="B29" s="3"/>
      <c r="C29" s="19"/>
      <c r="D29" s="49" t="s">
        <v>31</v>
      </c>
      <c r="E29" s="50">
        <f>E28+E27+E26+E25+E24+E23+E22+E21+E20+E19+E18+E17+E16+E15+E14+E13</f>
        <v>1916.14</v>
      </c>
    </row>
  </sheetData>
  <customSheetViews>
    <customSheetView guid="{7D113E4B-2489-4A93-A066-E9128A217E1E}">
      <selection activeCell="E18" sqref="E18"/>
      <pageMargins left="0.7" right="0.7" top="0.75" bottom="0.75" header="0.3" footer="0.3"/>
    </customSheetView>
    <customSheetView guid="{CCEAD3CB-4653-4335-8279-E02FA93794F2}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45.7109375" style="66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s="66" t="s">
        <v>125</v>
      </c>
    </row>
    <row r="9" spans="2:5" x14ac:dyDescent="0.25">
      <c r="B9" s="10" t="s">
        <v>4</v>
      </c>
      <c r="C9" s="67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68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69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70" t="s">
        <v>126</v>
      </c>
      <c r="D13" s="30" t="s">
        <v>48</v>
      </c>
      <c r="E13" s="26">
        <v>223.41</v>
      </c>
    </row>
    <row r="14" spans="2:5" ht="15.75" x14ac:dyDescent="0.25">
      <c r="B14" s="2"/>
      <c r="C14" s="64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64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71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72" t="s">
        <v>174</v>
      </c>
      <c r="D17" s="37" t="s">
        <v>53</v>
      </c>
      <c r="E17" s="44">
        <v>41.8</v>
      </c>
    </row>
    <row r="18" spans="2:5" ht="52.15" customHeight="1" x14ac:dyDescent="0.25">
      <c r="B18" s="5"/>
      <c r="C18" s="63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63" t="s">
        <v>175</v>
      </c>
      <c r="D19" s="41" t="s">
        <v>115</v>
      </c>
      <c r="E19" s="45">
        <v>264</v>
      </c>
    </row>
    <row r="20" spans="2:5" x14ac:dyDescent="0.25">
      <c r="B20" s="5"/>
      <c r="C20" s="73" t="s">
        <v>133</v>
      </c>
      <c r="D20" s="43" t="s">
        <v>16</v>
      </c>
      <c r="E20" s="46">
        <v>108</v>
      </c>
    </row>
    <row r="21" spans="2:5" x14ac:dyDescent="0.25">
      <c r="B21" s="5"/>
      <c r="C21" s="63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74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65" t="s">
        <v>212</v>
      </c>
      <c r="D23" s="32" t="s">
        <v>16</v>
      </c>
      <c r="E23" s="21">
        <v>90</v>
      </c>
    </row>
    <row r="24" spans="2:5" ht="16.5" thickBot="1" x14ac:dyDescent="0.3">
      <c r="B24" s="7"/>
      <c r="C24" s="75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65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76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76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74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>
      <selection activeCell="E9" sqref="E9"/>
      <pageMargins left="0.7" right="0.7" top="0.75" bottom="0.75" header="0.3" footer="0.3"/>
    </customSheetView>
    <customSheetView guid="{CCEAD3CB-4653-4335-8279-E02FA93794F2}">
      <selection activeCell="C24" sqref="C2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32"/>
  <sheetViews>
    <sheetView topLeftCell="A7" workbookViewId="0">
      <selection activeCell="C23" sqref="C23"/>
    </sheetView>
  </sheetViews>
  <sheetFormatPr defaultRowHeight="15" x14ac:dyDescent="0.25"/>
  <cols>
    <col min="2" max="2" width="16.7109375" customWidth="1"/>
    <col min="3" max="3" width="25.42578125" customWidth="1"/>
    <col min="4" max="4" width="21.28515625" customWidth="1"/>
    <col min="5" max="5" width="23" customWidth="1"/>
  </cols>
  <sheetData>
    <row r="5" spans="2:5" x14ac:dyDescent="0.25">
      <c r="B5" t="s">
        <v>7</v>
      </c>
    </row>
    <row r="6" spans="2:5" x14ac:dyDescent="0.25">
      <c r="B6" t="s">
        <v>32</v>
      </c>
    </row>
    <row r="7" spans="2:5" x14ac:dyDescent="0.25">
      <c r="B7" t="s">
        <v>33</v>
      </c>
    </row>
    <row r="9" spans="2:5" x14ac:dyDescent="0.25">
      <c r="C9" t="s">
        <v>113</v>
      </c>
    </row>
    <row r="12" spans="2:5" x14ac:dyDescent="0.25">
      <c r="B12" s="10" t="s">
        <v>4</v>
      </c>
      <c r="C12" s="12" t="s">
        <v>39</v>
      </c>
      <c r="D12" s="10"/>
      <c r="E12" s="11"/>
    </row>
    <row r="13" spans="2:5" ht="15.75" thickBot="1" x14ac:dyDescent="0.3"/>
    <row r="14" spans="2:5" ht="15.75" thickBot="1" x14ac:dyDescent="0.3">
      <c r="B14" s="8">
        <v>10</v>
      </c>
      <c r="C14" s="9" t="s">
        <v>1</v>
      </c>
      <c r="D14" s="15" t="s">
        <v>11</v>
      </c>
      <c r="E14" s="16" t="s">
        <v>12</v>
      </c>
    </row>
    <row r="15" spans="2:5" ht="15.75" thickBot="1" x14ac:dyDescent="0.3">
      <c r="B15" s="13"/>
      <c r="C15" s="14"/>
      <c r="D15" s="14" t="s">
        <v>9</v>
      </c>
      <c r="E15" s="14" t="s">
        <v>10</v>
      </c>
    </row>
    <row r="16" spans="2:5" ht="31.5" x14ac:dyDescent="0.25">
      <c r="B16" s="1" t="s">
        <v>76</v>
      </c>
      <c r="C16" s="25" t="s">
        <v>114</v>
      </c>
      <c r="D16" s="30" t="s">
        <v>115</v>
      </c>
      <c r="E16" s="26">
        <v>71.2</v>
      </c>
    </row>
    <row r="17" spans="2:5" ht="15.75" x14ac:dyDescent="0.25">
      <c r="B17" s="2"/>
      <c r="C17" s="27" t="s">
        <v>116</v>
      </c>
      <c r="D17" s="31" t="s">
        <v>16</v>
      </c>
      <c r="E17" s="28">
        <v>58.83</v>
      </c>
    </row>
    <row r="18" spans="2:5" ht="16.5" thickBot="1" x14ac:dyDescent="0.3">
      <c r="B18" s="2"/>
      <c r="C18" s="29" t="s">
        <v>117</v>
      </c>
      <c r="D18" s="31" t="s">
        <v>51</v>
      </c>
      <c r="E18" s="34">
        <v>128.77000000000001</v>
      </c>
    </row>
    <row r="19" spans="2:5" ht="15.75" thickBot="1" x14ac:dyDescent="0.3">
      <c r="B19" s="4" t="s">
        <v>5</v>
      </c>
      <c r="C19" s="17" t="s">
        <v>20</v>
      </c>
      <c r="D19" s="35" t="s">
        <v>16</v>
      </c>
      <c r="E19" s="36">
        <v>96</v>
      </c>
    </row>
    <row r="20" spans="2:5" x14ac:dyDescent="0.25">
      <c r="B20" s="5" t="s">
        <v>77</v>
      </c>
      <c r="C20" s="18" t="s">
        <v>176</v>
      </c>
      <c r="D20" s="37" t="s">
        <v>53</v>
      </c>
      <c r="E20" s="44">
        <v>46.4</v>
      </c>
    </row>
    <row r="21" spans="2:5" ht="69.75" customHeight="1" x14ac:dyDescent="0.25">
      <c r="B21" s="5"/>
      <c r="C21" s="40" t="s">
        <v>119</v>
      </c>
      <c r="D21" s="41" t="s">
        <v>120</v>
      </c>
      <c r="E21" s="45">
        <v>119.17</v>
      </c>
    </row>
    <row r="22" spans="2:5" ht="60" x14ac:dyDescent="0.25">
      <c r="B22" s="5"/>
      <c r="C22" s="63" t="s">
        <v>227</v>
      </c>
      <c r="D22" s="41" t="s">
        <v>177</v>
      </c>
      <c r="E22" s="45">
        <v>243.48</v>
      </c>
    </row>
    <row r="23" spans="2:5" x14ac:dyDescent="0.25">
      <c r="B23" s="5"/>
      <c r="C23" s="40" t="s">
        <v>24</v>
      </c>
      <c r="D23" s="41" t="s">
        <v>16</v>
      </c>
      <c r="E23" s="45">
        <v>75.239999999999995</v>
      </c>
    </row>
    <row r="24" spans="2:5" x14ac:dyDescent="0.25">
      <c r="B24" s="5"/>
      <c r="C24" s="42" t="s">
        <v>2</v>
      </c>
      <c r="D24" s="43" t="s">
        <v>46</v>
      </c>
      <c r="E24" s="46">
        <v>58.75</v>
      </c>
    </row>
    <row r="25" spans="2:5" ht="15.75" thickBot="1" x14ac:dyDescent="0.3">
      <c r="B25" s="3"/>
      <c r="C25" s="19" t="s">
        <v>3</v>
      </c>
      <c r="D25" s="38" t="s">
        <v>17</v>
      </c>
      <c r="E25" s="47">
        <v>89.1</v>
      </c>
    </row>
    <row r="26" spans="2:5" ht="30" x14ac:dyDescent="0.25">
      <c r="B26" s="6" t="s">
        <v>78</v>
      </c>
      <c r="C26" s="20" t="s">
        <v>27</v>
      </c>
      <c r="D26" s="32" t="s">
        <v>16</v>
      </c>
      <c r="E26" s="21">
        <v>75.239999999999995</v>
      </c>
    </row>
    <row r="27" spans="2:5" ht="16.5" thickBot="1" x14ac:dyDescent="0.3">
      <c r="B27" s="7"/>
      <c r="C27" s="22" t="s">
        <v>222</v>
      </c>
      <c r="D27" s="39" t="s">
        <v>18</v>
      </c>
      <c r="E27" s="48">
        <v>89.1</v>
      </c>
    </row>
    <row r="28" spans="2:5" ht="15.75" x14ac:dyDescent="0.25">
      <c r="B28" s="5" t="s">
        <v>79</v>
      </c>
      <c r="C28" s="20" t="s">
        <v>221</v>
      </c>
      <c r="D28" s="32" t="s">
        <v>199</v>
      </c>
      <c r="E28" s="21">
        <v>414.29</v>
      </c>
    </row>
    <row r="29" spans="2:5" ht="31.5" x14ac:dyDescent="0.25">
      <c r="B29" s="2"/>
      <c r="C29" s="24" t="s">
        <v>96</v>
      </c>
      <c r="D29" s="33" t="s">
        <v>62</v>
      </c>
      <c r="E29" s="23">
        <v>26.48</v>
      </c>
    </row>
    <row r="30" spans="2:5" ht="15.75" thickBot="1" x14ac:dyDescent="0.3">
      <c r="B30" s="3"/>
      <c r="C30" s="19"/>
      <c r="D30" s="49" t="s">
        <v>31</v>
      </c>
      <c r="E30" s="50">
        <f>E29+E28+E27+E26+E25+E24++E22+E21+E20+E19+E18+E17+E16</f>
        <v>1516.8100000000002</v>
      </c>
    </row>
    <row r="31" spans="2:5" ht="15.75" x14ac:dyDescent="0.25">
      <c r="B31" s="2"/>
      <c r="C31" s="76" t="s">
        <v>2</v>
      </c>
      <c r="D31" s="33" t="s">
        <v>19</v>
      </c>
      <c r="E31" s="23">
        <v>70.5</v>
      </c>
    </row>
    <row r="32" spans="2:5" ht="15.75" thickBot="1" x14ac:dyDescent="0.3">
      <c r="B32" s="3"/>
      <c r="C32" s="74"/>
      <c r="D32" s="49" t="s">
        <v>31</v>
      </c>
      <c r="E32" s="50">
        <f>E30+E29+E28+E27+E26+E25+E23+E22+E21+E20+E19+E18+E17+E16</f>
        <v>3050.1099999999997</v>
      </c>
    </row>
  </sheetData>
  <customSheetViews>
    <customSheetView guid="{7D113E4B-2489-4A93-A066-E9128A217E1E}" topLeftCell="A7">
      <selection activeCell="C23" sqref="C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3" workbookViewId="0">
      <selection activeCell="C18" sqref="C18"/>
    </sheetView>
  </sheetViews>
  <sheetFormatPr defaultRowHeight="15" x14ac:dyDescent="0.25"/>
  <cols>
    <col min="3" max="3" width="34.5703125" style="66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s="66" t="s">
        <v>112</v>
      </c>
    </row>
    <row r="9" spans="2:5" x14ac:dyDescent="0.25">
      <c r="B9" s="10" t="s">
        <v>4</v>
      </c>
      <c r="C9" s="67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68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69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70" t="s">
        <v>97</v>
      </c>
      <c r="D13" s="30" t="s">
        <v>48</v>
      </c>
      <c r="E13" s="26">
        <v>208.76</v>
      </c>
    </row>
    <row r="14" spans="2:5" ht="15.75" x14ac:dyDescent="0.25">
      <c r="B14" s="2"/>
      <c r="C14" s="64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64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71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72" t="s">
        <v>191</v>
      </c>
      <c r="D17" s="37" t="s">
        <v>35</v>
      </c>
      <c r="E17" s="44">
        <v>24.24</v>
      </c>
    </row>
    <row r="18" spans="2:5" ht="67.5" customHeight="1" x14ac:dyDescent="0.25">
      <c r="B18" s="5"/>
      <c r="C18" s="63" t="s">
        <v>213</v>
      </c>
      <c r="D18" s="41" t="s">
        <v>21</v>
      </c>
      <c r="E18" s="45">
        <v>101.49</v>
      </c>
    </row>
    <row r="19" spans="2:5" ht="36.6" customHeight="1" x14ac:dyDescent="0.25">
      <c r="B19" s="5"/>
      <c r="C19" s="63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63" t="s">
        <v>179</v>
      </c>
      <c r="D20" s="41" t="s">
        <v>30</v>
      </c>
      <c r="E20" s="45">
        <v>135.46</v>
      </c>
    </row>
    <row r="21" spans="2:5" ht="36" customHeight="1" x14ac:dyDescent="0.25">
      <c r="B21" s="5"/>
      <c r="C21" s="63" t="s">
        <v>57</v>
      </c>
      <c r="D21" s="41" t="s">
        <v>16</v>
      </c>
      <c r="E21" s="45">
        <v>87.5</v>
      </c>
    </row>
    <row r="22" spans="2:5" x14ac:dyDescent="0.25">
      <c r="B22" s="5"/>
      <c r="C22" s="73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74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65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75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65" t="s">
        <v>105</v>
      </c>
      <c r="D26" s="32" t="s">
        <v>192</v>
      </c>
      <c r="E26" s="21">
        <v>418.5</v>
      </c>
    </row>
    <row r="27" spans="2:5" ht="22.15" customHeight="1" x14ac:dyDescent="0.25">
      <c r="B27" s="2"/>
      <c r="C27" s="76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74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topLeftCell="A13">
      <selection activeCell="C18" sqref="C18"/>
      <pageMargins left="0.7" right="0.7" top="0.75" bottom="0.75" header="0.3" footer="0.3"/>
    </customSheetView>
    <customSheetView guid="{CCEAD3CB-4653-4335-8279-E02FA93794F2}">
      <selection activeCell="A2" sqref="A2:E3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31"/>
  <sheetViews>
    <sheetView workbookViewId="0">
      <selection activeCell="E31" sqref="E31"/>
    </sheetView>
  </sheetViews>
  <sheetFormatPr defaultRowHeight="15" x14ac:dyDescent="0.25"/>
  <cols>
    <col min="3" max="3" width="31.85546875" style="66" customWidth="1"/>
    <col min="4" max="4" width="21.5703125" customWidth="1"/>
    <col min="5" max="5" width="21.7109375" customWidth="1"/>
    <col min="6" max="6" width="13.85546875" customWidth="1"/>
  </cols>
  <sheetData>
    <row r="2" spans="3:6" x14ac:dyDescent="0.25">
      <c r="C2" t="s">
        <v>7</v>
      </c>
    </row>
    <row r="3" spans="3:6" x14ac:dyDescent="0.25">
      <c r="C3" t="s">
        <v>32</v>
      </c>
    </row>
    <row r="4" spans="3:6" x14ac:dyDescent="0.25">
      <c r="C4" t="s">
        <v>33</v>
      </c>
    </row>
    <row r="5" spans="3:6" x14ac:dyDescent="0.25">
      <c r="C5"/>
    </row>
    <row r="6" spans="3:6" x14ac:dyDescent="0.25">
      <c r="C6"/>
      <c r="D6" t="s">
        <v>135</v>
      </c>
    </row>
    <row r="7" spans="3:6" x14ac:dyDescent="0.25">
      <c r="C7"/>
    </row>
    <row r="8" spans="3:6" x14ac:dyDescent="0.25">
      <c r="C8"/>
    </row>
    <row r="9" spans="3:6" x14ac:dyDescent="0.25">
      <c r="C9" s="10" t="s">
        <v>4</v>
      </c>
      <c r="D9" s="12" t="s">
        <v>39</v>
      </c>
      <c r="E9" s="10"/>
      <c r="F9" s="11"/>
    </row>
    <row r="10" spans="3:6" ht="15.75" thickBot="1" x14ac:dyDescent="0.3">
      <c r="C10"/>
    </row>
    <row r="11" spans="3:6" ht="15.75" thickBot="1" x14ac:dyDescent="0.3">
      <c r="C11" s="8">
        <v>10</v>
      </c>
      <c r="D11" s="9" t="s">
        <v>1</v>
      </c>
      <c r="E11" s="15" t="s">
        <v>11</v>
      </c>
      <c r="F11" s="16" t="s">
        <v>12</v>
      </c>
    </row>
    <row r="12" spans="3:6" ht="15.75" thickBot="1" x14ac:dyDescent="0.3">
      <c r="C12" s="13"/>
      <c r="D12" s="14"/>
      <c r="E12" s="14" t="s">
        <v>9</v>
      </c>
      <c r="F12" s="14" t="s">
        <v>10</v>
      </c>
    </row>
    <row r="13" spans="3:6" ht="54" customHeight="1" x14ac:dyDescent="0.25">
      <c r="C13" s="1" t="s">
        <v>76</v>
      </c>
      <c r="D13" s="25" t="s">
        <v>80</v>
      </c>
      <c r="E13" s="30" t="s">
        <v>15</v>
      </c>
      <c r="F13" s="26">
        <v>274.16000000000003</v>
      </c>
    </row>
    <row r="14" spans="3:6" ht="15.75" x14ac:dyDescent="0.25">
      <c r="C14" s="2"/>
      <c r="D14" s="27" t="s">
        <v>136</v>
      </c>
      <c r="E14" s="31" t="s">
        <v>13</v>
      </c>
      <c r="F14" s="28">
        <v>72.7</v>
      </c>
    </row>
    <row r="15" spans="3:6" ht="16.5" thickBot="1" x14ac:dyDescent="0.3">
      <c r="C15" s="2"/>
      <c r="D15" s="29" t="s">
        <v>8</v>
      </c>
      <c r="E15" s="31" t="s">
        <v>14</v>
      </c>
      <c r="F15" s="34">
        <v>111.6</v>
      </c>
    </row>
    <row r="16" spans="3:6" ht="15.75" thickBot="1" x14ac:dyDescent="0.3">
      <c r="C16" s="4" t="s">
        <v>5</v>
      </c>
      <c r="D16" s="17" t="s">
        <v>137</v>
      </c>
      <c r="E16" s="35" t="s">
        <v>44</v>
      </c>
      <c r="F16" s="36">
        <v>47</v>
      </c>
    </row>
    <row r="17" spans="3:6" ht="30" x14ac:dyDescent="0.25">
      <c r="C17" s="5" t="s">
        <v>77</v>
      </c>
      <c r="D17" s="18" t="s">
        <v>186</v>
      </c>
      <c r="E17" s="37" t="s">
        <v>35</v>
      </c>
      <c r="F17" s="44">
        <v>24.24</v>
      </c>
    </row>
    <row r="18" spans="3:6" ht="45" x14ac:dyDescent="0.25">
      <c r="C18" s="5"/>
      <c r="D18" s="40" t="s">
        <v>219</v>
      </c>
      <c r="E18" s="41" t="s">
        <v>55</v>
      </c>
      <c r="F18" s="45">
        <v>121.57</v>
      </c>
    </row>
    <row r="19" spans="3:6" ht="52.15" customHeight="1" x14ac:dyDescent="0.25">
      <c r="C19" s="5"/>
      <c r="D19" s="40" t="s">
        <v>220</v>
      </c>
      <c r="E19" s="41" t="s">
        <v>115</v>
      </c>
      <c r="F19" s="45">
        <v>396</v>
      </c>
    </row>
    <row r="20" spans="3:6" ht="36.6" customHeight="1" x14ac:dyDescent="0.25">
      <c r="C20" s="5"/>
      <c r="D20" s="40" t="s">
        <v>141</v>
      </c>
      <c r="E20" s="41" t="s">
        <v>16</v>
      </c>
      <c r="F20" s="45">
        <v>68.2</v>
      </c>
    </row>
    <row r="21" spans="3:6" ht="36" customHeight="1" x14ac:dyDescent="0.25">
      <c r="C21" s="5"/>
      <c r="D21" s="42" t="s">
        <v>2</v>
      </c>
      <c r="E21" s="43" t="s">
        <v>46</v>
      </c>
      <c r="F21" s="46">
        <v>58.75</v>
      </c>
    </row>
    <row r="22" spans="3:6" ht="36" customHeight="1" thickBot="1" x14ac:dyDescent="0.3">
      <c r="C22" s="3"/>
      <c r="D22" s="19" t="s">
        <v>3</v>
      </c>
      <c r="E22" s="38" t="s">
        <v>17</v>
      </c>
      <c r="F22" s="47">
        <v>89.1</v>
      </c>
    </row>
    <row r="23" spans="3:6" ht="15.75" x14ac:dyDescent="0.25">
      <c r="C23" s="6" t="s">
        <v>78</v>
      </c>
      <c r="D23" s="20" t="s">
        <v>27</v>
      </c>
      <c r="E23" s="32" t="s">
        <v>16</v>
      </c>
      <c r="F23" s="21">
        <v>75.239999999999995</v>
      </c>
    </row>
    <row r="24" spans="3:6" ht="21.6" customHeight="1" thickBot="1" x14ac:dyDescent="0.3">
      <c r="C24" s="7"/>
      <c r="D24" s="22" t="s">
        <v>123</v>
      </c>
      <c r="E24" s="39" t="s">
        <v>18</v>
      </c>
      <c r="F24" s="48">
        <v>89.1</v>
      </c>
    </row>
    <row r="25" spans="3:6" ht="31.5" x14ac:dyDescent="0.25">
      <c r="C25" s="5" t="s">
        <v>79</v>
      </c>
      <c r="D25" s="20" t="s">
        <v>142</v>
      </c>
      <c r="E25" s="32" t="s">
        <v>143</v>
      </c>
      <c r="F25" s="21">
        <v>88</v>
      </c>
    </row>
    <row r="26" spans="3:6" ht="31.5" x14ac:dyDescent="0.25">
      <c r="C26" s="2"/>
      <c r="D26" s="24" t="s">
        <v>144</v>
      </c>
      <c r="E26" s="33" t="s">
        <v>89</v>
      </c>
      <c r="F26" s="23">
        <v>201.6</v>
      </c>
    </row>
    <row r="27" spans="3:6" ht="40.15" customHeight="1" x14ac:dyDescent="0.25">
      <c r="C27" s="2"/>
      <c r="D27" s="57" t="s">
        <v>28</v>
      </c>
      <c r="E27" s="58" t="s">
        <v>13</v>
      </c>
      <c r="F27" s="59">
        <v>79.38</v>
      </c>
    </row>
    <row r="28" spans="3:6" ht="40.15" customHeight="1" x14ac:dyDescent="0.25">
      <c r="C28" s="2"/>
      <c r="D28" s="57" t="s">
        <v>2</v>
      </c>
      <c r="E28" s="58" t="s">
        <v>19</v>
      </c>
      <c r="F28" s="59">
        <v>70.5</v>
      </c>
    </row>
    <row r="29" spans="3:6" ht="22.15" customHeight="1" thickBot="1" x14ac:dyDescent="0.3">
      <c r="C29" s="3"/>
      <c r="D29" s="19"/>
      <c r="E29" s="49" t="s">
        <v>31</v>
      </c>
      <c r="F29" s="50">
        <f>F28+F27+F26+F25+F24+F23+F22+F21+F20+F19+F18+F17+F16+F15+F14+F13</f>
        <v>1867.14</v>
      </c>
    </row>
    <row r="30" spans="3:6" ht="14.45" customHeight="1" x14ac:dyDescent="0.25"/>
    <row r="31" spans="3:6" ht="66" customHeight="1" x14ac:dyDescent="0.25"/>
  </sheetData>
  <customSheetViews>
    <customSheetView guid="{7D113E4B-2489-4A93-A066-E9128A217E1E}">
      <selection activeCell="E31" sqref="E31"/>
      <pageMargins left="0.7" right="0.7" top="0.75" bottom="0.75" header="0.3" footer="0.3"/>
    </customSheetView>
    <customSheetView guid="{CCEAD3CB-4653-4335-8279-E02FA93794F2}" hiddenRows="1" topLeftCell="A24">
      <selection activeCell="B2" sqref="B2:F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7" workbookViewId="0">
      <selection activeCell="E18" sqref="E18"/>
    </sheetView>
  </sheetViews>
  <sheetFormatPr defaultRowHeight="15" x14ac:dyDescent="0.25"/>
  <cols>
    <col min="3" max="3" width="41.85546875" style="66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s="66" t="s">
        <v>110</v>
      </c>
    </row>
    <row r="9" spans="2:5" x14ac:dyDescent="0.25">
      <c r="B9" s="10" t="s">
        <v>4</v>
      </c>
      <c r="C9" s="67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68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69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70" t="s">
        <v>63</v>
      </c>
      <c r="D13" s="30" t="s">
        <v>15</v>
      </c>
      <c r="E13" s="26">
        <v>199.5</v>
      </c>
    </row>
    <row r="14" spans="2:5" ht="15.75" x14ac:dyDescent="0.25">
      <c r="B14" s="2"/>
      <c r="C14" s="64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64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71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72" t="s">
        <v>174</v>
      </c>
      <c r="D17" s="37" t="s">
        <v>35</v>
      </c>
      <c r="E17" s="44">
        <v>13.5</v>
      </c>
    </row>
    <row r="18" spans="2:5" ht="73.5" customHeight="1" x14ac:dyDescent="0.25">
      <c r="B18" s="5"/>
      <c r="C18" s="63" t="s">
        <v>216</v>
      </c>
      <c r="D18" s="41" t="s">
        <v>21</v>
      </c>
      <c r="E18" s="45">
        <v>104.59</v>
      </c>
    </row>
    <row r="19" spans="2:5" ht="36.6" customHeight="1" x14ac:dyDescent="0.25">
      <c r="B19" s="5"/>
      <c r="C19" s="63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63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63" t="s">
        <v>72</v>
      </c>
      <c r="D21" s="41" t="s">
        <v>16</v>
      </c>
      <c r="E21" s="45">
        <v>62.1</v>
      </c>
    </row>
    <row r="22" spans="2:5" x14ac:dyDescent="0.25">
      <c r="B22" s="5"/>
      <c r="C22" s="73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74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65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75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65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76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76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74"/>
      <c r="D29" s="49" t="s">
        <v>31</v>
      </c>
      <c r="E29" s="50">
        <f>E27+E26+E25+E24+E23+E22+E20+E19+E18+E17+E16+E15+E14+E13</f>
        <v>1695.11</v>
      </c>
    </row>
  </sheetData>
  <customSheetViews>
    <customSheetView guid="{7D113E4B-2489-4A93-A066-E9128A217E1E}" topLeftCell="A7">
      <selection activeCell="E18" sqref="E18"/>
      <pageMargins left="0.7" right="0.7" top="0.75" bottom="0.75" header="0.3" footer="0.3"/>
    </customSheetView>
    <customSheetView guid="{CCEAD3CB-4653-4335-8279-E02FA93794F2}" topLeftCell="A5">
      <selection activeCell="L18" sqref="L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G16" sqref="G16"/>
    </sheetView>
  </sheetViews>
  <sheetFormatPr defaultRowHeight="15" x14ac:dyDescent="0.25"/>
  <cols>
    <col min="3" max="3" width="43.28515625" style="66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s="66" t="s">
        <v>109</v>
      </c>
    </row>
    <row r="9" spans="2:5" x14ac:dyDescent="0.25">
      <c r="B9" s="10" t="s">
        <v>4</v>
      </c>
      <c r="C9" s="67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68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69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70" t="s">
        <v>47</v>
      </c>
      <c r="D13" s="30" t="s">
        <v>48</v>
      </c>
      <c r="E13" s="26">
        <v>241.16</v>
      </c>
    </row>
    <row r="14" spans="2:5" ht="15.75" x14ac:dyDescent="0.25">
      <c r="B14" s="2"/>
      <c r="C14" s="64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64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71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72" t="s">
        <v>181</v>
      </c>
      <c r="D17" s="37" t="s">
        <v>35</v>
      </c>
      <c r="E17" s="44">
        <v>53.88</v>
      </c>
    </row>
    <row r="18" spans="2:5" ht="52.15" customHeight="1" x14ac:dyDescent="0.25">
      <c r="B18" s="5"/>
      <c r="C18" s="63" t="s">
        <v>182</v>
      </c>
      <c r="D18" s="41" t="s">
        <v>55</v>
      </c>
      <c r="E18" s="45">
        <v>114.78</v>
      </c>
    </row>
    <row r="19" spans="2:5" ht="36.6" customHeight="1" x14ac:dyDescent="0.25">
      <c r="B19" s="5"/>
      <c r="C19" s="63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63" t="s">
        <v>57</v>
      </c>
      <c r="D20" s="41" t="s">
        <v>16</v>
      </c>
      <c r="E20" s="45">
        <v>87.5</v>
      </c>
    </row>
    <row r="21" spans="2:5" x14ac:dyDescent="0.25">
      <c r="B21" s="5"/>
      <c r="C21" s="73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74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65" t="s">
        <v>193</v>
      </c>
      <c r="D23" s="32" t="s">
        <v>16</v>
      </c>
      <c r="E23" s="21">
        <v>96.3</v>
      </c>
    </row>
    <row r="24" spans="2:5" ht="16.5" thickBot="1" x14ac:dyDescent="0.3">
      <c r="B24" s="7"/>
      <c r="C24" s="75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65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76" t="s">
        <v>96</v>
      </c>
      <c r="D26" s="33" t="s">
        <v>62</v>
      </c>
      <c r="E26" s="23">
        <v>26.48</v>
      </c>
    </row>
    <row r="27" spans="2:5" ht="14.45" customHeight="1" x14ac:dyDescent="0.25">
      <c r="B27" s="2"/>
      <c r="C27" s="76"/>
      <c r="D27" s="33"/>
      <c r="E27" s="23"/>
    </row>
    <row r="28" spans="2:5" ht="30.75" thickBot="1" x14ac:dyDescent="0.3">
      <c r="B28" s="3"/>
      <c r="C28" s="74"/>
      <c r="D28" s="49" t="s">
        <v>31</v>
      </c>
      <c r="E28" s="50">
        <f>E26+E25+E24+E23+E22+E21+E20+E19+E18+E17+E16+E15+E14+E13</f>
        <v>1817.16</v>
      </c>
    </row>
  </sheetData>
  <customSheetViews>
    <customSheetView guid="{7D113E4B-2489-4A93-A066-E9128A217E1E}">
      <selection activeCell="G16" sqref="G16"/>
      <pageMargins left="0.7" right="0.7" top="0.75" bottom="0.75" header="0.3" footer="0.3"/>
    </customSheetView>
    <customSheetView guid="{CCEAD3CB-4653-4335-8279-E02FA93794F2}" topLeftCell="A7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H15" sqref="H15"/>
    </sheetView>
  </sheetViews>
  <sheetFormatPr defaultRowHeight="15" x14ac:dyDescent="0.25"/>
  <cols>
    <col min="3" max="3" width="34.5703125" style="66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s="66" t="s">
        <v>108</v>
      </c>
    </row>
    <row r="9" spans="2:5" x14ac:dyDescent="0.25">
      <c r="B9" s="10" t="s">
        <v>4</v>
      </c>
      <c r="C9" s="67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68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69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70" t="s">
        <v>25</v>
      </c>
      <c r="D13" s="30" t="s">
        <v>15</v>
      </c>
      <c r="E13" s="26">
        <v>251.91</v>
      </c>
    </row>
    <row r="14" spans="2:5" ht="15.75" x14ac:dyDescent="0.25">
      <c r="B14" s="2"/>
      <c r="C14" s="64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64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71" t="s">
        <v>20</v>
      </c>
      <c r="D16" s="35" t="s">
        <v>16</v>
      </c>
      <c r="E16" s="36">
        <v>96</v>
      </c>
    </row>
    <row r="17" spans="2:5" ht="30" x14ac:dyDescent="0.25">
      <c r="B17" s="5" t="s">
        <v>41</v>
      </c>
      <c r="C17" s="72" t="s">
        <v>183</v>
      </c>
      <c r="D17" s="37" t="s">
        <v>35</v>
      </c>
      <c r="E17" s="44">
        <v>15.4</v>
      </c>
    </row>
    <row r="18" spans="2:5" ht="52.15" customHeight="1" x14ac:dyDescent="0.25">
      <c r="B18" s="5"/>
      <c r="C18" s="63" t="s">
        <v>217</v>
      </c>
      <c r="D18" s="41" t="s">
        <v>21</v>
      </c>
      <c r="E18" s="45">
        <v>117.51</v>
      </c>
    </row>
    <row r="19" spans="2:5" ht="36.6" customHeight="1" x14ac:dyDescent="0.25">
      <c r="B19" s="5"/>
      <c r="C19" s="63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63" t="s">
        <v>23</v>
      </c>
      <c r="D20" s="41" t="s">
        <v>30</v>
      </c>
      <c r="E20" s="45">
        <v>163.28</v>
      </c>
    </row>
    <row r="21" spans="2:5" x14ac:dyDescent="0.25">
      <c r="B21" s="5"/>
      <c r="C21" s="73" t="s">
        <v>24</v>
      </c>
      <c r="D21" s="43" t="s">
        <v>16</v>
      </c>
      <c r="E21" s="46">
        <v>75.239999999999995</v>
      </c>
    </row>
    <row r="22" spans="2:5" x14ac:dyDescent="0.25">
      <c r="B22" s="5"/>
      <c r="C22" s="63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74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65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75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65" t="s">
        <v>205</v>
      </c>
      <c r="D26" s="32" t="s">
        <v>16</v>
      </c>
      <c r="E26" s="21">
        <v>250.3</v>
      </c>
    </row>
    <row r="27" spans="2:5" ht="22.15" customHeight="1" x14ac:dyDescent="0.25">
      <c r="B27" s="2"/>
      <c r="C27" s="76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76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74"/>
      <c r="D29" s="49" t="s">
        <v>31</v>
      </c>
      <c r="E29" s="50">
        <f>E28+E27+E26+E25+E24+E23+E22+E21+E20+E19+E18+E17+E16+E15+E14+E13</f>
        <v>1752.5</v>
      </c>
    </row>
  </sheetData>
  <customSheetViews>
    <customSheetView guid="{7D113E4B-2489-4A93-A066-E9128A217E1E}">
      <selection activeCell="H15" sqref="H15"/>
      <pageMargins left="0.7" right="0.7" top="0.75" bottom="0.75" header="0.3" footer="0.3"/>
    </customSheetView>
    <customSheetView guid="{CCEAD3CB-4653-4335-8279-E02FA93794F2}" topLeftCell="B8">
      <selection activeCell="C19" sqref="C1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29"/>
  <sheetViews>
    <sheetView topLeftCell="A7" workbookViewId="0">
      <selection activeCell="B2" sqref="B2:F29"/>
    </sheetView>
  </sheetViews>
  <sheetFormatPr defaultRowHeight="15" x14ac:dyDescent="0.25"/>
  <cols>
    <col min="2" max="2" width="3.28515625" customWidth="1"/>
    <col min="3" max="3" width="23.5703125" customWidth="1"/>
    <col min="4" max="4" width="19.28515625" customWidth="1"/>
    <col min="5" max="5" width="20" customWidth="1"/>
    <col min="6" max="6" width="26.28515625" customWidth="1"/>
  </cols>
  <sheetData>
    <row r="2" spans="3:6" x14ac:dyDescent="0.25">
      <c r="C2" t="s">
        <v>7</v>
      </c>
    </row>
    <row r="3" spans="3:6" x14ac:dyDescent="0.25">
      <c r="C3" t="s">
        <v>32</v>
      </c>
    </row>
    <row r="4" spans="3:6" x14ac:dyDescent="0.25">
      <c r="C4" t="s">
        <v>33</v>
      </c>
    </row>
    <row r="6" spans="3:6" x14ac:dyDescent="0.25">
      <c r="D6" t="s">
        <v>113</v>
      </c>
    </row>
    <row r="9" spans="3:6" x14ac:dyDescent="0.25">
      <c r="C9" s="10" t="s">
        <v>4</v>
      </c>
      <c r="D9" s="12" t="s">
        <v>39</v>
      </c>
      <c r="E9" s="10"/>
      <c r="F9" s="11"/>
    </row>
    <row r="10" spans="3:6" ht="15.75" thickBot="1" x14ac:dyDescent="0.3"/>
    <row r="11" spans="3:6" ht="15.75" thickBot="1" x14ac:dyDescent="0.3">
      <c r="C11" s="8">
        <v>10</v>
      </c>
      <c r="D11" s="9" t="s">
        <v>1</v>
      </c>
      <c r="E11" s="15" t="s">
        <v>11</v>
      </c>
      <c r="F11" s="16" t="s">
        <v>12</v>
      </c>
    </row>
    <row r="12" spans="3:6" ht="15.75" thickBot="1" x14ac:dyDescent="0.3">
      <c r="C12" s="13"/>
      <c r="D12" s="14"/>
      <c r="E12" s="14" t="s">
        <v>9</v>
      </c>
      <c r="F12" s="14" t="s">
        <v>10</v>
      </c>
    </row>
    <row r="13" spans="3:6" ht="47.25" x14ac:dyDescent="0.25">
      <c r="C13" s="1" t="s">
        <v>76</v>
      </c>
      <c r="D13" s="25" t="s">
        <v>223</v>
      </c>
      <c r="E13" s="30" t="s">
        <v>115</v>
      </c>
      <c r="F13" s="26">
        <v>64</v>
      </c>
    </row>
    <row r="14" spans="3:6" ht="15.75" x14ac:dyDescent="0.25">
      <c r="C14" s="2"/>
      <c r="D14" s="27" t="s">
        <v>116</v>
      </c>
      <c r="E14" s="31" t="s">
        <v>16</v>
      </c>
      <c r="F14" s="28">
        <v>58.83</v>
      </c>
    </row>
    <row r="15" spans="3:6" ht="16.5" thickBot="1" x14ac:dyDescent="0.3">
      <c r="C15" s="2"/>
      <c r="D15" s="29" t="s">
        <v>117</v>
      </c>
      <c r="E15" s="31" t="s">
        <v>51</v>
      </c>
      <c r="F15" s="34">
        <v>128.77000000000001</v>
      </c>
    </row>
    <row r="16" spans="3:6" ht="15.75" thickBot="1" x14ac:dyDescent="0.3">
      <c r="C16" s="4" t="s">
        <v>5</v>
      </c>
      <c r="D16" s="17" t="s">
        <v>137</v>
      </c>
      <c r="E16" s="35" t="s">
        <v>44</v>
      </c>
      <c r="F16" s="36">
        <v>47</v>
      </c>
    </row>
    <row r="17" spans="3:6" ht="45" x14ac:dyDescent="0.25">
      <c r="C17" s="5" t="s">
        <v>77</v>
      </c>
      <c r="D17" s="18" t="s">
        <v>147</v>
      </c>
      <c r="E17" s="37" t="s">
        <v>35</v>
      </c>
      <c r="F17" s="44">
        <v>66.84</v>
      </c>
    </row>
    <row r="18" spans="3:6" ht="45" x14ac:dyDescent="0.25">
      <c r="C18" s="5"/>
      <c r="D18" s="40" t="s">
        <v>224</v>
      </c>
      <c r="E18" s="41" t="s">
        <v>120</v>
      </c>
      <c r="F18" s="45">
        <v>106.63</v>
      </c>
    </row>
    <row r="19" spans="3:6" ht="60" x14ac:dyDescent="0.25">
      <c r="C19" s="5"/>
      <c r="D19" s="63" t="s">
        <v>225</v>
      </c>
      <c r="E19" s="41" t="s">
        <v>101</v>
      </c>
      <c r="F19" s="45">
        <v>136.30000000000001</v>
      </c>
    </row>
    <row r="20" spans="3:6" x14ac:dyDescent="0.25">
      <c r="C20" s="5"/>
      <c r="D20" s="40" t="s">
        <v>226</v>
      </c>
      <c r="E20" s="41" t="s">
        <v>16</v>
      </c>
      <c r="F20" s="45">
        <v>75.239999999999995</v>
      </c>
    </row>
    <row r="21" spans="3:6" x14ac:dyDescent="0.25">
      <c r="C21" s="5"/>
      <c r="D21" s="42" t="s">
        <v>2</v>
      </c>
      <c r="E21" s="43" t="s">
        <v>46</v>
      </c>
      <c r="F21" s="46">
        <v>58.75</v>
      </c>
    </row>
    <row r="22" spans="3:6" ht="15.75" thickBot="1" x14ac:dyDescent="0.3">
      <c r="C22" s="3"/>
      <c r="D22" s="19" t="s">
        <v>3</v>
      </c>
      <c r="E22" s="38" t="s">
        <v>17</v>
      </c>
      <c r="F22" s="47">
        <v>89.1</v>
      </c>
    </row>
    <row r="23" spans="3:6" ht="30" x14ac:dyDescent="0.25">
      <c r="C23" s="6" t="s">
        <v>78</v>
      </c>
      <c r="D23" s="20" t="s">
        <v>153</v>
      </c>
      <c r="E23" s="32" t="s">
        <v>16</v>
      </c>
      <c r="F23" s="21">
        <v>91.8</v>
      </c>
    </row>
    <row r="24" spans="3:6" ht="16.5" thickBot="1" x14ac:dyDescent="0.3">
      <c r="C24" s="7"/>
      <c r="D24" s="22" t="s">
        <v>154</v>
      </c>
      <c r="E24" s="39" t="s">
        <v>53</v>
      </c>
      <c r="F24" s="48">
        <v>165.5</v>
      </c>
    </row>
    <row r="25" spans="3:6" ht="47.25" x14ac:dyDescent="0.25">
      <c r="C25" s="5" t="s">
        <v>79</v>
      </c>
      <c r="D25" s="20" t="s">
        <v>105</v>
      </c>
      <c r="E25" s="32" t="s">
        <v>199</v>
      </c>
      <c r="F25" s="21">
        <v>414.29</v>
      </c>
    </row>
    <row r="26" spans="3:6" ht="31.5" x14ac:dyDescent="0.25">
      <c r="C26" s="2"/>
      <c r="D26" s="24" t="s">
        <v>96</v>
      </c>
      <c r="E26" s="33" t="s">
        <v>62</v>
      </c>
      <c r="F26" s="23">
        <v>26.48</v>
      </c>
    </row>
    <row r="27" spans="3:6" ht="15.75" thickBot="1" x14ac:dyDescent="0.3">
      <c r="C27" s="3"/>
      <c r="D27" s="19"/>
      <c r="E27" s="49"/>
      <c r="F27" s="50">
        <f>F26+F25+F24+F23+F22+F21++F19+F18+F17+F16+F15+F14+F13</f>
        <v>1454.2899999999997</v>
      </c>
    </row>
    <row r="28" spans="3:6" ht="15.75" x14ac:dyDescent="0.25">
      <c r="C28" s="2"/>
      <c r="D28" s="76"/>
      <c r="E28" s="33"/>
      <c r="F28" s="23"/>
    </row>
    <row r="29" spans="3:6" ht="15.75" thickBot="1" x14ac:dyDescent="0.3">
      <c r="C29" s="3"/>
      <c r="D29" s="74"/>
      <c r="E29" s="49" t="s">
        <v>31</v>
      </c>
      <c r="F29" s="50">
        <f>F27+F26+F25+F24+F23+F22+F20+F19+F18+F17+F16+F15+F14+F13</f>
        <v>2925.0699999999997</v>
      </c>
    </row>
  </sheetData>
  <customSheetViews>
    <customSheetView guid="{7D113E4B-2489-4A93-A066-E9128A217E1E}" topLeftCell="A7">
      <selection activeCell="B2" sqref="B2:F29"/>
      <pageMargins left="0.7" right="0.7" top="0.75" bottom="0.75" header="0.3" footer="0.3"/>
    </customSheetView>
    <customSheetView guid="{CCEAD3CB-4653-4335-8279-E02FA93794F2}" topLeftCell="A7">
      <selection activeCell="B2" sqref="B2:F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218</v>
      </c>
      <c r="D16" s="35" t="s">
        <v>16</v>
      </c>
      <c r="E16" s="36">
        <v>96</v>
      </c>
    </row>
    <row r="17" spans="2:5" ht="30" x14ac:dyDescent="0.25">
      <c r="B17" s="5" t="s">
        <v>41</v>
      </c>
      <c r="C17" s="18" t="s">
        <v>184</v>
      </c>
      <c r="D17" s="37" t="s">
        <v>35</v>
      </c>
      <c r="E17" s="44">
        <v>14.3</v>
      </c>
    </row>
    <row r="18" spans="2:5" ht="60.7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167</v>
      </c>
      <c r="D20" s="41" t="s">
        <v>95</v>
      </c>
      <c r="E20" s="45">
        <v>145.86000000000001</v>
      </c>
    </row>
    <row r="21" spans="2:5" ht="36" customHeight="1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66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5.75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1788.9399999999998</v>
      </c>
    </row>
  </sheetData>
  <customSheetViews>
    <customSheetView guid="{7D113E4B-2489-4A93-A066-E9128A217E1E}">
      <selection activeCell="E9" sqref="E9"/>
      <pageMargins left="0.7" right="0.7" top="0.75" bottom="0.75" header="0.3" footer="0.3"/>
    </customSheetView>
    <customSheetView guid="{CCEAD3CB-4653-4335-8279-E02FA93794F2}" topLeftCell="A5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A2" sqref="A2:E29"/>
    </sheetView>
  </sheetViews>
  <sheetFormatPr defaultRowHeight="15" x14ac:dyDescent="0.25"/>
  <cols>
    <col min="1" max="1" width="3.42578125" customWidth="1"/>
    <col min="2" max="2" width="20.7109375" customWidth="1"/>
    <col min="3" max="3" width="34.85546875" customWidth="1"/>
    <col min="4" max="4" width="18" customWidth="1"/>
    <col min="5" max="5" width="11.570312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86.25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38.25" customHeight="1" x14ac:dyDescent="0.25">
      <c r="B14" s="2"/>
      <c r="C14" s="27" t="s">
        <v>136</v>
      </c>
      <c r="D14" s="31" t="s">
        <v>13</v>
      </c>
      <c r="E14" s="28">
        <v>72.7</v>
      </c>
    </row>
    <row r="15" spans="2:5" ht="36.75" customHeight="1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36" customHeight="1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x14ac:dyDescent="0.25">
      <c r="B17" s="5" t="s">
        <v>77</v>
      </c>
      <c r="C17" s="18" t="s">
        <v>186</v>
      </c>
      <c r="D17" s="37" t="s">
        <v>35</v>
      </c>
      <c r="E17" s="44">
        <v>24.24</v>
      </c>
    </row>
    <row r="18" spans="2:5" ht="87" customHeight="1" x14ac:dyDescent="0.25">
      <c r="B18" s="5"/>
      <c r="C18" s="40" t="s">
        <v>219</v>
      </c>
      <c r="D18" s="41" t="s">
        <v>55</v>
      </c>
      <c r="E18" s="45">
        <v>121.57</v>
      </c>
    </row>
    <row r="19" spans="2:5" ht="60.75" customHeight="1" x14ac:dyDescent="0.25">
      <c r="B19" s="5"/>
      <c r="C19" s="40" t="s">
        <v>220</v>
      </c>
      <c r="D19" s="41" t="s">
        <v>115</v>
      </c>
      <c r="E19" s="45">
        <v>396</v>
      </c>
    </row>
    <row r="20" spans="2:5" ht="74.25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3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15.75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1.5" x14ac:dyDescent="0.25">
      <c r="B26" s="2"/>
      <c r="C26" s="24" t="s">
        <v>144</v>
      </c>
      <c r="D26" s="33" t="s">
        <v>89</v>
      </c>
      <c r="E26" s="23">
        <v>201.6</v>
      </c>
    </row>
    <row r="27" spans="2:5" ht="15.75" x14ac:dyDescent="0.25">
      <c r="B27" s="2"/>
      <c r="C27" s="57" t="s">
        <v>28</v>
      </c>
      <c r="D27" s="58" t="s">
        <v>13</v>
      </c>
      <c r="E27" s="59">
        <v>79.38</v>
      </c>
    </row>
    <row r="28" spans="2:5" ht="15.75" x14ac:dyDescent="0.25">
      <c r="B28" s="2"/>
      <c r="C28" s="57" t="s">
        <v>2</v>
      </c>
      <c r="D28" s="58" t="s">
        <v>19</v>
      </c>
      <c r="E28" s="59">
        <v>70.5</v>
      </c>
    </row>
    <row r="29" spans="2:5" ht="15.75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>
      <selection activeCell="A2" sqref="A2:E29"/>
      <pageMargins left="0.7" right="0.7" top="0.75" bottom="0.75" header="0.3" footer="0.3"/>
    </customSheetView>
    <customSheetView guid="{CCEAD3CB-4653-4335-8279-E02FA93794F2}">
      <selection activeCell="A2" sqref="A2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7" workbookViewId="0">
      <selection activeCell="E18" sqref="E18"/>
    </sheetView>
  </sheetViews>
  <sheetFormatPr defaultRowHeight="15" x14ac:dyDescent="0.25"/>
  <cols>
    <col min="3" max="3" width="48.140625" style="66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s="66" t="s">
        <v>125</v>
      </c>
    </row>
    <row r="9" spans="2:5" x14ac:dyDescent="0.25">
      <c r="B9" s="10" t="s">
        <v>4</v>
      </c>
      <c r="C9" s="67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68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69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70" t="s">
        <v>126</v>
      </c>
      <c r="D13" s="30" t="s">
        <v>48</v>
      </c>
      <c r="E13" s="26">
        <v>223.41</v>
      </c>
    </row>
    <row r="14" spans="2:5" ht="15.75" x14ac:dyDescent="0.25">
      <c r="B14" s="2"/>
      <c r="C14" s="64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64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71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72" t="s">
        <v>174</v>
      </c>
      <c r="D17" s="37" t="s">
        <v>35</v>
      </c>
      <c r="E17" s="44">
        <v>14.3</v>
      </c>
    </row>
    <row r="18" spans="2:5" ht="52.15" customHeight="1" x14ac:dyDescent="0.25">
      <c r="B18" s="5"/>
      <c r="C18" s="63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63" t="s">
        <v>175</v>
      </c>
      <c r="D19" s="41" t="s">
        <v>115</v>
      </c>
      <c r="E19" s="45">
        <v>264</v>
      </c>
    </row>
    <row r="20" spans="2:5" x14ac:dyDescent="0.25">
      <c r="B20" s="5"/>
      <c r="C20" s="73" t="s">
        <v>133</v>
      </c>
      <c r="D20" s="43" t="s">
        <v>16</v>
      </c>
      <c r="E20" s="46">
        <v>108</v>
      </c>
    </row>
    <row r="21" spans="2:5" x14ac:dyDescent="0.25">
      <c r="B21" s="5"/>
      <c r="C21" s="63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74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65" t="s">
        <v>212</v>
      </c>
      <c r="D23" s="32" t="s">
        <v>16</v>
      </c>
      <c r="E23" s="21">
        <v>90</v>
      </c>
    </row>
    <row r="24" spans="2:5" ht="16.5" thickBot="1" x14ac:dyDescent="0.3">
      <c r="B24" s="7"/>
      <c r="C24" s="75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65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76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76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74"/>
      <c r="D28" s="49" t="s">
        <v>31</v>
      </c>
      <c r="E28" s="50">
        <f>E27+E26+E25+E24+E23+E22+E21+E20+E19+E18+E17+E16+E15+E14+E13</f>
        <v>1713.3000000000002</v>
      </c>
    </row>
  </sheetData>
  <customSheetViews>
    <customSheetView guid="{7D113E4B-2489-4A93-A066-E9128A217E1E}" topLeftCell="A7">
      <selection activeCell="E18" sqref="E18"/>
      <pageMargins left="0.7" right="0.7" top="0.75" bottom="0.75" header="0.3" footer="0.3"/>
    </customSheetView>
    <customSheetView guid="{CCEAD3CB-4653-4335-8279-E02FA93794F2}" topLeftCell="A6">
      <selection activeCell="C24" sqref="C2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workbookViewId="0">
      <selection activeCell="H44" sqref="H44"/>
    </sheetView>
  </sheetViews>
  <sheetFormatPr defaultRowHeight="15" x14ac:dyDescent="0.25"/>
  <cols>
    <col min="3" max="3" width="46.5703125" style="66" customWidth="1"/>
    <col min="4" max="4" width="11.5703125" customWidth="1"/>
    <col min="5" max="5" width="21.7109375" customWidth="1"/>
  </cols>
  <sheetData>
    <row r="1" spans="2:5" x14ac:dyDescent="0.25">
      <c r="C1"/>
    </row>
    <row r="2" spans="2:5" x14ac:dyDescent="0.25">
      <c r="B2" t="s">
        <v>7</v>
      </c>
      <c r="C2"/>
    </row>
    <row r="3" spans="2:5" x14ac:dyDescent="0.25">
      <c r="B3" t="s">
        <v>32</v>
      </c>
      <c r="C3"/>
    </row>
    <row r="4" spans="2:5" x14ac:dyDescent="0.25">
      <c r="B4" t="s">
        <v>33</v>
      </c>
      <c r="C4"/>
    </row>
    <row r="5" spans="2:5" x14ac:dyDescent="0.25">
      <c r="C5"/>
    </row>
    <row r="6" spans="2:5" x14ac:dyDescent="0.25">
      <c r="C6" t="s">
        <v>113</v>
      </c>
    </row>
    <row r="7" spans="2:5" x14ac:dyDescent="0.25">
      <c r="C7"/>
    </row>
    <row r="8" spans="2:5" x14ac:dyDescent="0.25">
      <c r="C8"/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>
      <c r="C10"/>
    </row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176</v>
      </c>
      <c r="D17" s="37" t="s">
        <v>53</v>
      </c>
      <c r="E17" s="44">
        <v>46.4</v>
      </c>
    </row>
    <row r="18" spans="2:5" ht="66.7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63" t="s">
        <v>206</v>
      </c>
      <c r="D19" s="41" t="s">
        <v>177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ht="36" customHeight="1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222</v>
      </c>
      <c r="D24" s="39" t="s">
        <v>18</v>
      </c>
      <c r="E24" s="48">
        <v>89.1</v>
      </c>
    </row>
    <row r="25" spans="2:5" ht="30" x14ac:dyDescent="0.25">
      <c r="B25" s="5" t="s">
        <v>79</v>
      </c>
      <c r="C25" s="20" t="s">
        <v>221</v>
      </c>
      <c r="D25" s="32" t="s">
        <v>199</v>
      </c>
      <c r="E25" s="21">
        <v>414.29</v>
      </c>
    </row>
    <row r="26" spans="2:5" ht="40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22.15" customHeight="1" thickBot="1" x14ac:dyDescent="0.3">
      <c r="B27" s="3"/>
      <c r="C27" s="19"/>
      <c r="D27" s="49" t="s">
        <v>31</v>
      </c>
      <c r="E27" s="50">
        <f>E26+E25+E24+E23+E22+E21++E19+E18+E17+E16+E15+E14+E13</f>
        <v>1516.8100000000002</v>
      </c>
    </row>
    <row r="28" spans="2:5" ht="14.45" customHeight="1" x14ac:dyDescent="0.25">
      <c r="B28" s="2"/>
      <c r="C28" s="76" t="s">
        <v>2</v>
      </c>
      <c r="D28" s="33" t="s">
        <v>19</v>
      </c>
      <c r="E28" s="23">
        <v>70.5</v>
      </c>
    </row>
    <row r="29" spans="2:5" ht="15.75" thickBot="1" x14ac:dyDescent="0.3">
      <c r="B29" s="3"/>
      <c r="C29" s="74"/>
      <c r="D29" s="49" t="s">
        <v>31</v>
      </c>
      <c r="E29" s="50">
        <f>E27+E26+E25+E24+E23+E22+E20+E19+E18+E17+E16+E15+E14+E13</f>
        <v>3050.1099999999997</v>
      </c>
    </row>
  </sheetData>
  <customSheetViews>
    <customSheetView guid="{7D113E4B-2489-4A93-A066-E9128A217E1E}">
      <selection activeCell="H44" sqref="H44"/>
      <pageMargins left="0.7" right="0.7" top="0.75" bottom="0.75" header="0.3" footer="0.3"/>
    </customSheetView>
    <customSheetView guid="{CCEAD3CB-4653-4335-8279-E02FA93794F2}" topLeftCell="A22">
      <selection activeCell="E29" sqref="B2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6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tate="hidden" topLeftCell="A16">
      <selection activeCell="E17" sqref="E17"/>
      <pageMargins left="0.7" right="0.7" top="0.75" bottom="0.75" header="0.3" footer="0.3"/>
    </customSheetView>
    <customSheetView guid="{CCEAD3CB-4653-4335-8279-E02FA93794F2}" state="hidden" topLeftCell="A16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1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 topLeftCell="A31">
      <selection activeCell="E9" sqref="E9"/>
      <pageMargins left="0.7" right="0.7" top="0.75" bottom="0.75" header="0.3" footer="0.3"/>
    </customSheetView>
    <customSheetView guid="{CCEAD3CB-4653-4335-8279-E02FA93794F2}" state="hidden" topLeftCell="A31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2" workbookViewId="0">
      <selection activeCell="H13" sqref="H13"/>
    </sheetView>
  </sheetViews>
  <sheetFormatPr defaultRowHeight="15" x14ac:dyDescent="0.25"/>
  <cols>
    <col min="2" max="2" width="17.5703125" customWidth="1"/>
    <col min="3" max="3" width="45" style="66" customWidth="1"/>
    <col min="4" max="4" width="14.28515625" customWidth="1"/>
    <col min="5" max="5" width="13.2851562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s="66" t="s">
        <v>125</v>
      </c>
    </row>
    <row r="9" spans="2:5" x14ac:dyDescent="0.25">
      <c r="B9" s="10" t="s">
        <v>4</v>
      </c>
      <c r="C9" s="67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68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69"/>
      <c r="D12" s="14" t="s">
        <v>9</v>
      </c>
      <c r="E12" s="14" t="s">
        <v>10</v>
      </c>
    </row>
    <row r="13" spans="2:5" ht="69.75" customHeight="1" x14ac:dyDescent="0.25">
      <c r="B13" s="1" t="s">
        <v>40</v>
      </c>
      <c r="C13" s="70" t="s">
        <v>126</v>
      </c>
      <c r="D13" s="30" t="s">
        <v>48</v>
      </c>
      <c r="E13" s="26">
        <v>223.41</v>
      </c>
    </row>
    <row r="14" spans="2:5" ht="36.75" customHeight="1" x14ac:dyDescent="0.25">
      <c r="B14" s="2"/>
      <c r="C14" s="64" t="s">
        <v>26</v>
      </c>
      <c r="D14" s="31" t="s">
        <v>13</v>
      </c>
      <c r="E14" s="28">
        <v>42.67</v>
      </c>
    </row>
    <row r="15" spans="2:5" ht="42.75" customHeight="1" thickBot="1" x14ac:dyDescent="0.3">
      <c r="B15" s="2"/>
      <c r="C15" s="64" t="s">
        <v>127</v>
      </c>
      <c r="D15" s="31" t="s">
        <v>128</v>
      </c>
      <c r="E15" s="34">
        <v>119.8</v>
      </c>
    </row>
    <row r="16" spans="2:5" ht="36" customHeight="1" thickBot="1" x14ac:dyDescent="0.3">
      <c r="B16" s="4" t="s">
        <v>5</v>
      </c>
      <c r="C16" s="71" t="s">
        <v>20</v>
      </c>
      <c r="D16" s="35" t="s">
        <v>16</v>
      </c>
      <c r="E16" s="36">
        <v>94.4</v>
      </c>
    </row>
    <row r="17" spans="2:5" ht="39" customHeight="1" x14ac:dyDescent="0.25">
      <c r="B17" s="5" t="s">
        <v>41</v>
      </c>
      <c r="C17" s="72" t="s">
        <v>174</v>
      </c>
      <c r="D17" s="37" t="s">
        <v>35</v>
      </c>
      <c r="E17" s="44">
        <v>14.3</v>
      </c>
    </row>
    <row r="18" spans="2:5" ht="43.5" customHeight="1" x14ac:dyDescent="0.25">
      <c r="B18" s="5"/>
      <c r="C18" s="63" t="s">
        <v>130</v>
      </c>
      <c r="D18" s="41" t="s">
        <v>55</v>
      </c>
      <c r="E18" s="45">
        <v>76.569999999999993</v>
      </c>
    </row>
    <row r="19" spans="2:5" ht="30.75" customHeight="1" x14ac:dyDescent="0.25">
      <c r="B19" s="5"/>
      <c r="C19" s="63" t="s">
        <v>175</v>
      </c>
      <c r="D19" s="41" t="s">
        <v>115</v>
      </c>
      <c r="E19" s="45">
        <v>264</v>
      </c>
    </row>
    <row r="20" spans="2:5" ht="32.25" customHeight="1" x14ac:dyDescent="0.25">
      <c r="B20" s="5"/>
      <c r="C20" s="73" t="s">
        <v>133</v>
      </c>
      <c r="D20" s="43" t="s">
        <v>16</v>
      </c>
      <c r="E20" s="46">
        <v>108</v>
      </c>
    </row>
    <row r="21" spans="2:5" ht="20.25" customHeight="1" x14ac:dyDescent="0.25">
      <c r="B21" s="5"/>
      <c r="C21" s="63" t="s">
        <v>2</v>
      </c>
      <c r="D21" s="41" t="s">
        <v>132</v>
      </c>
      <c r="E21" s="45">
        <v>58.75</v>
      </c>
    </row>
    <row r="22" spans="2:5" ht="28.5" customHeight="1" thickBot="1" x14ac:dyDescent="0.3">
      <c r="B22" s="3"/>
      <c r="C22" s="74" t="s">
        <v>3</v>
      </c>
      <c r="D22" s="38" t="s">
        <v>17</v>
      </c>
      <c r="E22" s="47">
        <v>89.1</v>
      </c>
    </row>
    <row r="23" spans="2:5" ht="30" x14ac:dyDescent="0.25">
      <c r="B23" s="6" t="s">
        <v>42</v>
      </c>
      <c r="C23" s="65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75" t="s">
        <v>37</v>
      </c>
      <c r="D24" s="39" t="s">
        <v>18</v>
      </c>
      <c r="E24" s="48">
        <v>90.2</v>
      </c>
    </row>
    <row r="25" spans="2:5" ht="15.75" x14ac:dyDescent="0.25">
      <c r="B25" s="5" t="s">
        <v>6</v>
      </c>
      <c r="C25" s="65" t="s">
        <v>134</v>
      </c>
      <c r="D25" s="32" t="s">
        <v>74</v>
      </c>
      <c r="E25" s="21">
        <v>347.5</v>
      </c>
    </row>
    <row r="26" spans="2:5" ht="15.75" x14ac:dyDescent="0.25">
      <c r="B26" s="2"/>
      <c r="C26" s="76" t="s">
        <v>75</v>
      </c>
      <c r="D26" s="33" t="s">
        <v>13</v>
      </c>
      <c r="E26" s="23">
        <v>24.1</v>
      </c>
    </row>
    <row r="27" spans="2:5" ht="15.75" x14ac:dyDescent="0.25">
      <c r="B27" s="2"/>
      <c r="C27" s="76" t="s">
        <v>2</v>
      </c>
      <c r="D27" s="33" t="s">
        <v>19</v>
      </c>
      <c r="E27" s="23">
        <v>70.5</v>
      </c>
    </row>
    <row r="28" spans="2:5" ht="15.75" thickBot="1" x14ac:dyDescent="0.3">
      <c r="B28" s="3"/>
      <c r="C28" s="74"/>
      <c r="D28" s="49" t="s">
        <v>31</v>
      </c>
      <c r="E28" s="50">
        <f>E27+E26+E25+E24+E23+E22+E21+E20+E19+E18+E17+E16+E15+E14+E13</f>
        <v>1713.3000000000002</v>
      </c>
    </row>
  </sheetData>
  <customSheetViews>
    <customSheetView guid="{7D113E4B-2489-4A93-A066-E9128A217E1E}" state="hidden" topLeftCell="A2">
      <selection activeCell="H13" sqref="H13"/>
      <pageMargins left="0.7" right="0.7" top="0.75" bottom="0.75" header="0.3" footer="0.3"/>
    </customSheetView>
    <customSheetView guid="{CCEAD3CB-4653-4335-8279-E02FA93794F2}" state="hidden" topLeftCell="A2">
      <selection activeCell="H13" sqref="H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32"/>
  <sheetViews>
    <sheetView topLeftCell="A22" workbookViewId="0">
      <selection activeCell="B2" sqref="B2:F32"/>
    </sheetView>
  </sheetViews>
  <sheetFormatPr defaultRowHeight="15" x14ac:dyDescent="0.25"/>
  <cols>
    <col min="3" max="3" width="14.42578125" customWidth="1"/>
    <col min="4" max="4" width="33.42578125" customWidth="1"/>
    <col min="5" max="5" width="17.7109375" customWidth="1"/>
    <col min="6" max="6" width="19.140625" customWidth="1"/>
  </cols>
  <sheetData>
    <row r="2" spans="3:6" x14ac:dyDescent="0.25">
      <c r="C2" t="s">
        <v>7</v>
      </c>
      <c r="D2" s="66"/>
    </row>
    <row r="3" spans="3:6" x14ac:dyDescent="0.25">
      <c r="C3" t="s">
        <v>32</v>
      </c>
      <c r="D3" s="66"/>
    </row>
    <row r="4" spans="3:6" x14ac:dyDescent="0.25">
      <c r="C4" t="s">
        <v>33</v>
      </c>
      <c r="D4" s="66"/>
    </row>
    <row r="5" spans="3:6" x14ac:dyDescent="0.25">
      <c r="D5" s="66"/>
    </row>
    <row r="6" spans="3:6" x14ac:dyDescent="0.25">
      <c r="D6" s="66"/>
    </row>
    <row r="7" spans="3:6" x14ac:dyDescent="0.25">
      <c r="D7" s="66" t="s">
        <v>112</v>
      </c>
    </row>
    <row r="8" spans="3:6" x14ac:dyDescent="0.25">
      <c r="D8" s="66"/>
    </row>
    <row r="9" spans="3:6" x14ac:dyDescent="0.25">
      <c r="C9" s="10" t="s">
        <v>4</v>
      </c>
      <c r="D9" s="67" t="s">
        <v>39</v>
      </c>
      <c r="E9" s="10"/>
      <c r="F9" s="11"/>
    </row>
    <row r="10" spans="3:6" ht="15.75" thickBot="1" x14ac:dyDescent="0.3">
      <c r="D10" s="66"/>
    </row>
    <row r="11" spans="3:6" ht="15.75" thickBot="1" x14ac:dyDescent="0.3">
      <c r="C11" s="8">
        <v>10</v>
      </c>
      <c r="D11" s="68" t="s">
        <v>1</v>
      </c>
      <c r="E11" s="15" t="s">
        <v>11</v>
      </c>
      <c r="F11" s="16" t="s">
        <v>12</v>
      </c>
    </row>
    <row r="12" spans="3:6" ht="15.75" thickBot="1" x14ac:dyDescent="0.3">
      <c r="C12" s="13"/>
      <c r="D12" s="69"/>
      <c r="E12" s="14" t="s">
        <v>9</v>
      </c>
      <c r="F12" s="14" t="s">
        <v>10</v>
      </c>
    </row>
    <row r="13" spans="3:6" ht="31.5" x14ac:dyDescent="0.25">
      <c r="C13" s="1" t="s">
        <v>76</v>
      </c>
      <c r="D13" s="70" t="s">
        <v>97</v>
      </c>
      <c r="E13" s="30" t="s">
        <v>48</v>
      </c>
      <c r="F13" s="26">
        <v>208.76</v>
      </c>
    </row>
    <row r="14" spans="3:6" ht="15.75" x14ac:dyDescent="0.25">
      <c r="C14" s="2"/>
      <c r="D14" s="64" t="s">
        <v>49</v>
      </c>
      <c r="E14" s="31" t="s">
        <v>13</v>
      </c>
      <c r="F14" s="28">
        <v>75.760000000000005</v>
      </c>
    </row>
    <row r="15" spans="3:6" ht="16.5" thickBot="1" x14ac:dyDescent="0.3">
      <c r="C15" s="2"/>
      <c r="D15" s="64" t="s">
        <v>8</v>
      </c>
      <c r="E15" s="31" t="s">
        <v>14</v>
      </c>
      <c r="F15" s="34">
        <v>111.6</v>
      </c>
    </row>
    <row r="16" spans="3:6" ht="15.75" thickBot="1" x14ac:dyDescent="0.3">
      <c r="C16" s="4" t="s">
        <v>5</v>
      </c>
      <c r="D16" s="71" t="s">
        <v>20</v>
      </c>
      <c r="E16" s="35" t="s">
        <v>16</v>
      </c>
      <c r="F16" s="36">
        <v>94.4</v>
      </c>
    </row>
    <row r="17" spans="3:6" ht="30" x14ac:dyDescent="0.25">
      <c r="C17" s="5" t="s">
        <v>77</v>
      </c>
      <c r="D17" s="72" t="s">
        <v>191</v>
      </c>
      <c r="E17" s="37" t="s">
        <v>35</v>
      </c>
      <c r="F17" s="44">
        <v>24.24</v>
      </c>
    </row>
    <row r="18" spans="3:6" x14ac:dyDescent="0.25">
      <c r="C18" s="5"/>
      <c r="D18" s="63" t="s">
        <v>213</v>
      </c>
      <c r="E18" s="41" t="s">
        <v>21</v>
      </c>
      <c r="F18" s="45">
        <v>101.49</v>
      </c>
    </row>
    <row r="19" spans="3:6" ht="30" x14ac:dyDescent="0.25">
      <c r="C19" s="5"/>
      <c r="D19" s="63" t="s">
        <v>100</v>
      </c>
      <c r="E19" s="41" t="s">
        <v>101</v>
      </c>
      <c r="F19" s="45">
        <v>123.03</v>
      </c>
    </row>
    <row r="20" spans="3:6" x14ac:dyDescent="0.25">
      <c r="C20" s="5"/>
      <c r="D20" s="63" t="s">
        <v>179</v>
      </c>
      <c r="E20" s="41" t="s">
        <v>30</v>
      </c>
      <c r="F20" s="45">
        <v>135.46</v>
      </c>
    </row>
    <row r="21" spans="3:6" x14ac:dyDescent="0.25">
      <c r="C21" s="5"/>
      <c r="D21" s="63" t="s">
        <v>57</v>
      </c>
      <c r="E21" s="41" t="s">
        <v>16</v>
      </c>
      <c r="F21" s="45">
        <v>87.5</v>
      </c>
    </row>
    <row r="22" spans="3:6" x14ac:dyDescent="0.25">
      <c r="C22" s="5"/>
      <c r="D22" s="73" t="s">
        <v>2</v>
      </c>
      <c r="E22" s="43" t="s">
        <v>46</v>
      </c>
      <c r="F22" s="46">
        <v>58.75</v>
      </c>
    </row>
    <row r="23" spans="3:6" ht="15.75" thickBot="1" x14ac:dyDescent="0.3">
      <c r="C23" s="3"/>
      <c r="D23" s="74" t="s">
        <v>3</v>
      </c>
      <c r="E23" s="38" t="s">
        <v>17</v>
      </c>
      <c r="F23" s="47">
        <v>89.1</v>
      </c>
    </row>
    <row r="24" spans="3:6" ht="30" x14ac:dyDescent="0.25">
      <c r="C24" s="6" t="s">
        <v>78</v>
      </c>
      <c r="D24" s="65" t="s">
        <v>103</v>
      </c>
      <c r="E24" s="32" t="s">
        <v>16</v>
      </c>
      <c r="F24" s="21">
        <v>91.86</v>
      </c>
    </row>
    <row r="25" spans="3:6" ht="16.5" thickBot="1" x14ac:dyDescent="0.3">
      <c r="C25" s="7"/>
      <c r="D25" s="75" t="s">
        <v>104</v>
      </c>
      <c r="E25" s="39" t="s">
        <v>53</v>
      </c>
      <c r="F25" s="48">
        <v>170.67</v>
      </c>
    </row>
    <row r="26" spans="3:6" ht="31.5" x14ac:dyDescent="0.25">
      <c r="C26" s="5" t="s">
        <v>79</v>
      </c>
      <c r="D26" s="65" t="s">
        <v>105</v>
      </c>
      <c r="E26" s="32" t="s">
        <v>192</v>
      </c>
      <c r="F26" s="21">
        <v>418.5</v>
      </c>
    </row>
    <row r="27" spans="3:6" ht="15.75" x14ac:dyDescent="0.25">
      <c r="C27" s="2"/>
      <c r="D27" s="76" t="s">
        <v>107</v>
      </c>
      <c r="E27" s="33" t="s">
        <v>15</v>
      </c>
      <c r="F27" s="23">
        <v>24.1</v>
      </c>
    </row>
    <row r="28" spans="3:6" ht="15.75" thickBot="1" x14ac:dyDescent="0.3">
      <c r="C28" s="3"/>
      <c r="D28" s="74"/>
      <c r="E28" s="49" t="s">
        <v>31</v>
      </c>
      <c r="F28" s="50">
        <f>F27+F26+F25+F24+F23+F22+F20+F19+F18+F17+F16+F15+F14+F13</f>
        <v>1727.72</v>
      </c>
    </row>
    <row r="29" spans="3:6" x14ac:dyDescent="0.25">
      <c r="D29" s="66"/>
    </row>
    <row r="30" spans="3:6" x14ac:dyDescent="0.25">
      <c r="D30" s="66"/>
    </row>
    <row r="31" spans="3:6" x14ac:dyDescent="0.25">
      <c r="D31" s="66"/>
    </row>
    <row r="32" spans="3:6" x14ac:dyDescent="0.25">
      <c r="D32" s="66"/>
    </row>
  </sheetData>
  <customSheetViews>
    <customSheetView guid="{7D113E4B-2489-4A93-A066-E9128A217E1E}" topLeftCell="A22">
      <selection activeCell="B2" sqref="B2:F32"/>
      <pageMargins left="0.7" right="0.7" top="0.75" bottom="0.75" header="0.3" footer="0.3"/>
    </customSheetView>
    <customSheetView guid="{CCEAD3CB-4653-4335-8279-E02FA93794F2}" topLeftCell="A23">
      <selection activeCell="B2" sqref="B2:F3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abSelected="1" topLeftCell="A13" workbookViewId="0">
      <selection activeCell="E17" sqref="E17"/>
    </sheetView>
  </sheetViews>
  <sheetFormatPr defaultRowHeight="15" x14ac:dyDescent="0.25"/>
  <cols>
    <col min="3" max="3" width="34.5703125" customWidth="1"/>
    <col min="4" max="4" width="14.1406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52.5" customHeight="1" x14ac:dyDescent="0.25">
      <c r="B19" s="5"/>
      <c r="C19" s="63" t="s">
        <v>197</v>
      </c>
      <c r="D19" s="41" t="s">
        <v>177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198</v>
      </c>
      <c r="D25" s="32" t="s">
        <v>199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1467.8100000000002</v>
      </c>
    </row>
  </sheetData>
  <customSheetViews>
    <customSheetView guid="{7D113E4B-2489-4A93-A066-E9128A217E1E}" topLeftCell="A13">
      <selection activeCell="E17" sqref="E17"/>
      <pageMargins left="0.7" right="0.7" top="0.75" bottom="0.75" header="0.3" footer="0.3"/>
    </customSheetView>
    <customSheetView guid="{CCEAD3CB-4653-4335-8279-E02FA93794F2}" state="hidden">
      <selection activeCell="C13" sqref="C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172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201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202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topLeftCell="A4">
      <selection activeCell="E9" sqref="E9"/>
      <pageMargins left="0.7" right="0.7" top="0.75" bottom="0.75" header="0.3" footer="0.3"/>
    </customSheetView>
    <customSheetView guid="{CCEAD3CB-4653-4335-8279-E02FA93794F2}" state="hidden" topLeftCell="A3">
      <selection activeCell="I9" sqref="I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6" sqref="C16"/>
    </sheetView>
  </sheetViews>
  <sheetFormatPr defaultRowHeight="15" x14ac:dyDescent="0.25"/>
  <cols>
    <col min="3" max="3" width="40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171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>
      <selection activeCell="C16" sqref="C16"/>
      <pageMargins left="0.7" right="0.7" top="0.75" bottom="0.75" header="0.3" footer="0.3"/>
    </customSheetView>
    <customSheetView guid="{CCEAD3CB-4653-4335-8279-E02FA93794F2}" state="hidden" topLeftCell="B7">
      <selection activeCell="C25" sqref="C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C18" sqref="C18"/>
    </sheetView>
  </sheetViews>
  <sheetFormatPr defaultRowHeight="15" x14ac:dyDescent="0.25"/>
  <cols>
    <col min="3" max="3" width="47.285156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203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204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173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1916.14</v>
      </c>
    </row>
  </sheetData>
  <customSheetViews>
    <customSheetView guid="{7D113E4B-2489-4A93-A066-E9128A217E1E}" topLeftCell="A4">
      <selection activeCell="C18" sqref="C18"/>
      <pageMargins left="0.7" right="0.7" top="0.75" bottom="0.75" header="0.3" footer="0.3"/>
    </customSheetView>
    <customSheetView guid="{CCEAD3CB-4653-4335-8279-E02FA93794F2}" state="hidden" topLeftCell="A6">
      <selection activeCell="F18" sqref="F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19" workbookViewId="0">
      <selection activeCell="H13" sqref="H13"/>
    </sheetView>
  </sheetViews>
  <sheetFormatPr defaultRowHeight="15" x14ac:dyDescent="0.25"/>
  <cols>
    <col min="3" max="3" width="34.5703125" style="66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s="66" t="s">
        <v>155</v>
      </c>
    </row>
    <row r="9" spans="2:5" x14ac:dyDescent="0.25">
      <c r="B9" s="10" t="s">
        <v>4</v>
      </c>
      <c r="C9" s="67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68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69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70" t="s">
        <v>162</v>
      </c>
      <c r="D13" s="30" t="s">
        <v>15</v>
      </c>
      <c r="E13" s="26">
        <v>207.6</v>
      </c>
    </row>
    <row r="14" spans="2:5" ht="15.75" x14ac:dyDescent="0.25">
      <c r="B14" s="2"/>
      <c r="C14" s="64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64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71" t="s">
        <v>20</v>
      </c>
      <c r="D16" s="35" t="s">
        <v>16</v>
      </c>
      <c r="E16" s="36">
        <v>47</v>
      </c>
    </row>
    <row r="17" spans="2:5" ht="30" x14ac:dyDescent="0.25">
      <c r="B17" s="5" t="s">
        <v>41</v>
      </c>
      <c r="C17" s="72" t="s">
        <v>184</v>
      </c>
      <c r="D17" s="37" t="s">
        <v>35</v>
      </c>
      <c r="E17" s="44">
        <v>14.3</v>
      </c>
    </row>
    <row r="18" spans="2:5" ht="52.15" customHeight="1" x14ac:dyDescent="0.25">
      <c r="B18" s="5"/>
      <c r="C18" s="63" t="s">
        <v>196</v>
      </c>
      <c r="D18" s="41" t="s">
        <v>157</v>
      </c>
      <c r="E18" s="45">
        <v>114.56</v>
      </c>
    </row>
    <row r="19" spans="2:5" ht="36.6" customHeight="1" x14ac:dyDescent="0.25">
      <c r="B19" s="5"/>
      <c r="C19" s="63" t="s">
        <v>194</v>
      </c>
      <c r="D19" s="41" t="s">
        <v>69</v>
      </c>
      <c r="E19" s="45">
        <v>211.06</v>
      </c>
    </row>
    <row r="20" spans="2:5" ht="36" customHeight="1" x14ac:dyDescent="0.25">
      <c r="B20" s="5"/>
      <c r="C20" s="63" t="s">
        <v>195</v>
      </c>
      <c r="D20" s="41" t="s">
        <v>95</v>
      </c>
      <c r="E20" s="45">
        <v>145.86000000000001</v>
      </c>
    </row>
    <row r="21" spans="2:5" x14ac:dyDescent="0.25">
      <c r="B21" s="5"/>
      <c r="C21" s="73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74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79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65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75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65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76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76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76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74"/>
      <c r="D30" s="49" t="s">
        <v>31</v>
      </c>
      <c r="E30" s="50">
        <f>E29+E28+E27+E26+E25+E24+E23+E22+E21+E20+E19+E18+E17+E16+E15+E14+E13</f>
        <v>1739.9399999999998</v>
      </c>
    </row>
  </sheetData>
  <customSheetViews>
    <customSheetView guid="{7D113E4B-2489-4A93-A066-E9128A217E1E}" topLeftCell="A19">
      <selection activeCell="H13" sqref="H13"/>
      <pageMargins left="0.7" right="0.7" top="0.75" bottom="0.75" header="0.3" footer="0.3"/>
    </customSheetView>
    <customSheetView guid="{CCEAD3CB-4653-4335-8279-E02FA93794F2}" state="hidden" topLeftCell="A5">
      <selection activeCell="C13" sqref="C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9" workbookViewId="0">
      <selection activeCell="E20" sqref="E20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187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188</v>
      </c>
      <c r="D18" s="41" t="s">
        <v>120</v>
      </c>
      <c r="E18" s="45">
        <v>119.17</v>
      </c>
    </row>
    <row r="19" spans="2:5" ht="52.15" customHeight="1" x14ac:dyDescent="0.25">
      <c r="B19" s="5"/>
      <c r="C19" s="40" t="s">
        <v>168</v>
      </c>
      <c r="D19" s="41" t="s">
        <v>169</v>
      </c>
      <c r="E19" s="45">
        <v>118</v>
      </c>
    </row>
    <row r="20" spans="2:5" ht="36.6" customHeight="1" x14ac:dyDescent="0.25">
      <c r="B20" s="5"/>
      <c r="C20" s="40" t="s">
        <v>189</v>
      </c>
      <c r="D20" s="41" t="s">
        <v>87</v>
      </c>
      <c r="E20" s="45">
        <v>243.48</v>
      </c>
    </row>
    <row r="21" spans="2:5" ht="36" customHeight="1" x14ac:dyDescent="0.25">
      <c r="B21" s="5"/>
      <c r="C21" s="40" t="s">
        <v>24</v>
      </c>
      <c r="D21" s="41" t="s">
        <v>16</v>
      </c>
      <c r="E21" s="45">
        <v>75.239999999999995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75.239999999999995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89.1</v>
      </c>
    </row>
    <row r="26" spans="2:5" ht="40.15" customHeight="1" x14ac:dyDescent="0.25">
      <c r="B26" s="5" t="s">
        <v>79</v>
      </c>
      <c r="C26" s="20" t="s">
        <v>190</v>
      </c>
      <c r="D26" s="32" t="s">
        <v>44</v>
      </c>
      <c r="E26" s="21">
        <v>414.29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E27+E26+E25+E24+E23+E22++E20+E18+E17+E16+E15+E14+E13</f>
        <v>1435.71</v>
      </c>
    </row>
  </sheetData>
  <customSheetViews>
    <customSheetView guid="{7D113E4B-2489-4A93-A066-E9128A217E1E}" topLeftCell="A19">
      <selection activeCell="E20" sqref="E20"/>
      <pageMargins left="0.7" right="0.7" top="0.75" bottom="0.75" header="0.3" footer="0.3"/>
    </customSheetView>
    <customSheetView guid="{CCEAD3CB-4653-4335-8279-E02FA93794F2}" state="hidden" topLeftCell="A11">
      <selection activeCell="C13" sqref="C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9"/>
  <sheetViews>
    <sheetView topLeftCell="A7" workbookViewId="0">
      <selection activeCell="D18" sqref="D18"/>
    </sheetView>
  </sheetViews>
  <sheetFormatPr defaultRowHeight="15" x14ac:dyDescent="0.25"/>
  <cols>
    <col min="3" max="3" width="18.28515625" style="66" customWidth="1"/>
    <col min="4" max="4" width="41.28515625" style="66" customWidth="1"/>
    <col min="5" max="5" width="24.7109375" customWidth="1"/>
    <col min="6" max="6" width="12.7109375" customWidth="1"/>
  </cols>
  <sheetData>
    <row r="1" spans="3:6" x14ac:dyDescent="0.25">
      <c r="C1"/>
    </row>
    <row r="2" spans="3:6" x14ac:dyDescent="0.25">
      <c r="C2" t="s">
        <v>7</v>
      </c>
    </row>
    <row r="3" spans="3:6" x14ac:dyDescent="0.25">
      <c r="C3" t="s">
        <v>32</v>
      </c>
    </row>
    <row r="4" spans="3:6" x14ac:dyDescent="0.25">
      <c r="C4" t="s">
        <v>33</v>
      </c>
    </row>
    <row r="5" spans="3:6" x14ac:dyDescent="0.25">
      <c r="C5"/>
    </row>
    <row r="6" spans="3:6" x14ac:dyDescent="0.25">
      <c r="C6"/>
      <c r="D6" s="66" t="s">
        <v>155</v>
      </c>
    </row>
    <row r="7" spans="3:6" x14ac:dyDescent="0.25">
      <c r="C7"/>
    </row>
    <row r="8" spans="3:6" x14ac:dyDescent="0.25">
      <c r="C8"/>
    </row>
    <row r="9" spans="3:6" x14ac:dyDescent="0.25">
      <c r="C9" s="10" t="s">
        <v>4</v>
      </c>
      <c r="D9" s="67" t="s">
        <v>39</v>
      </c>
      <c r="E9" s="10"/>
      <c r="F9" s="11"/>
    </row>
    <row r="10" spans="3:6" ht="15.75" thickBot="1" x14ac:dyDescent="0.3">
      <c r="C10"/>
    </row>
    <row r="11" spans="3:6" ht="15.75" thickBot="1" x14ac:dyDescent="0.3">
      <c r="C11" s="8">
        <v>10</v>
      </c>
      <c r="D11" s="68" t="s">
        <v>1</v>
      </c>
      <c r="E11" s="15" t="s">
        <v>11</v>
      </c>
      <c r="F11" s="16" t="s">
        <v>12</v>
      </c>
    </row>
    <row r="12" spans="3:6" ht="15.75" thickBot="1" x14ac:dyDescent="0.3">
      <c r="C12" s="13"/>
      <c r="D12" s="69"/>
      <c r="E12" s="14" t="s">
        <v>9</v>
      </c>
      <c r="F12" s="14" t="s">
        <v>10</v>
      </c>
    </row>
    <row r="13" spans="3:6" ht="54" customHeight="1" x14ac:dyDescent="0.25">
      <c r="C13" s="1" t="s">
        <v>76</v>
      </c>
      <c r="D13" s="70" t="s">
        <v>146</v>
      </c>
      <c r="E13" s="30" t="s">
        <v>48</v>
      </c>
      <c r="F13" s="26">
        <v>202.64</v>
      </c>
    </row>
    <row r="14" spans="3:6" ht="15.75" x14ac:dyDescent="0.25">
      <c r="C14" s="2"/>
      <c r="D14" s="64" t="s">
        <v>187</v>
      </c>
      <c r="E14" s="31" t="s">
        <v>16</v>
      </c>
      <c r="F14" s="28">
        <v>58.83</v>
      </c>
    </row>
    <row r="15" spans="3:6" ht="16.5" thickBot="1" x14ac:dyDescent="0.3">
      <c r="C15" s="2"/>
      <c r="D15" s="64" t="s">
        <v>117</v>
      </c>
      <c r="E15" s="31" t="s">
        <v>51</v>
      </c>
      <c r="F15" s="34">
        <v>128.77000000000001</v>
      </c>
    </row>
    <row r="16" spans="3:6" ht="15.75" thickBot="1" x14ac:dyDescent="0.3">
      <c r="C16" s="4" t="s">
        <v>5</v>
      </c>
      <c r="D16" s="71" t="s">
        <v>20</v>
      </c>
      <c r="E16" s="35" t="s">
        <v>16</v>
      </c>
      <c r="F16" s="36">
        <v>94.4</v>
      </c>
    </row>
    <row r="17" spans="3:6" x14ac:dyDescent="0.25">
      <c r="C17" s="5" t="s">
        <v>77</v>
      </c>
      <c r="D17" s="72" t="s">
        <v>147</v>
      </c>
      <c r="E17" s="37" t="s">
        <v>35</v>
      </c>
      <c r="F17" s="44">
        <v>66.84</v>
      </c>
    </row>
    <row r="18" spans="3:6" ht="52.15" customHeight="1" x14ac:dyDescent="0.25">
      <c r="C18" s="5"/>
      <c r="D18" s="63" t="s">
        <v>148</v>
      </c>
      <c r="E18" s="41" t="s">
        <v>149</v>
      </c>
      <c r="F18" s="45">
        <v>106.63</v>
      </c>
    </row>
    <row r="19" spans="3:6" ht="36.6" customHeight="1" x14ac:dyDescent="0.25">
      <c r="C19" s="5"/>
      <c r="D19" s="63" t="s">
        <v>171</v>
      </c>
      <c r="E19" s="41" t="s">
        <v>101</v>
      </c>
      <c r="F19" s="45">
        <v>136.30000000000001</v>
      </c>
    </row>
    <row r="20" spans="3:6" ht="36" customHeight="1" x14ac:dyDescent="0.25">
      <c r="C20" s="5"/>
      <c r="D20" s="63" t="s">
        <v>151</v>
      </c>
      <c r="E20" s="41" t="s">
        <v>95</v>
      </c>
      <c r="F20" s="45">
        <v>155.22</v>
      </c>
    </row>
    <row r="21" spans="3:6" x14ac:dyDescent="0.25">
      <c r="C21" s="5"/>
      <c r="D21" s="63" t="s">
        <v>185</v>
      </c>
      <c r="E21" s="41" t="s">
        <v>16</v>
      </c>
      <c r="F21" s="45">
        <v>55.26</v>
      </c>
    </row>
    <row r="22" spans="3:6" ht="21.6" customHeight="1" x14ac:dyDescent="0.25">
      <c r="C22" s="5"/>
      <c r="D22" s="73" t="s">
        <v>2</v>
      </c>
      <c r="E22" s="43" t="s">
        <v>46</v>
      </c>
      <c r="F22" s="46">
        <v>58.75</v>
      </c>
    </row>
    <row r="23" spans="3:6" ht="21.6" customHeight="1" thickBot="1" x14ac:dyDescent="0.3">
      <c r="C23" s="3"/>
      <c r="D23" s="74" t="s">
        <v>3</v>
      </c>
      <c r="E23" s="38" t="s">
        <v>17</v>
      </c>
      <c r="F23" s="47">
        <v>89.1</v>
      </c>
    </row>
    <row r="24" spans="3:6" ht="30" x14ac:dyDescent="0.25">
      <c r="C24" s="6" t="s">
        <v>78</v>
      </c>
      <c r="D24" s="65" t="s">
        <v>153</v>
      </c>
      <c r="E24" s="32" t="s">
        <v>16</v>
      </c>
      <c r="F24" s="21">
        <v>91.8</v>
      </c>
    </row>
    <row r="25" spans="3:6" ht="16.5" thickBot="1" x14ac:dyDescent="0.3">
      <c r="C25" s="7"/>
      <c r="D25" s="75" t="s">
        <v>154</v>
      </c>
      <c r="E25" s="39" t="s">
        <v>53</v>
      </c>
      <c r="F25" s="48">
        <v>165.5</v>
      </c>
    </row>
    <row r="26" spans="3:6" ht="40.15" customHeight="1" x14ac:dyDescent="0.25">
      <c r="C26" s="5" t="s">
        <v>79</v>
      </c>
      <c r="D26" s="65" t="s">
        <v>105</v>
      </c>
      <c r="E26" s="32" t="s">
        <v>106</v>
      </c>
      <c r="F26" s="21">
        <v>418.5</v>
      </c>
    </row>
    <row r="27" spans="3:6" ht="22.15" customHeight="1" x14ac:dyDescent="0.25">
      <c r="C27" s="2"/>
      <c r="D27" s="76" t="s">
        <v>96</v>
      </c>
      <c r="E27" s="33" t="s">
        <v>62</v>
      </c>
      <c r="F27" s="23">
        <v>26.48</v>
      </c>
    </row>
    <row r="28" spans="3:6" ht="22.15" customHeight="1" thickBot="1" x14ac:dyDescent="0.3">
      <c r="C28" s="3"/>
      <c r="D28" s="74"/>
      <c r="E28" s="49" t="s">
        <v>31</v>
      </c>
      <c r="F28" s="50">
        <f>F27+F26+F25+F24+F23+F22+F21+F20+F18+F19+F17+F16+F15+F14</f>
        <v>1652.3799999999997</v>
      </c>
    </row>
    <row r="29" spans="3:6" ht="14.45" customHeight="1" x14ac:dyDescent="0.25">
      <c r="C29"/>
    </row>
  </sheetData>
  <customSheetViews>
    <customSheetView guid="{7D113E4B-2489-4A93-A066-E9128A217E1E}" topLeftCell="A7">
      <selection activeCell="D18" sqref="D18"/>
      <pageMargins left="0.7" right="0.7" top="0.75" bottom="0.75" header="0.3" footer="0.3"/>
    </customSheetView>
    <customSheetView guid="{CCEAD3CB-4653-4335-8279-E02FA93794F2}" state="hidden" topLeftCell="B1">
      <selection activeCell="D27" sqref="D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80</vt:i4>
      </vt:variant>
    </vt:vector>
  </HeadingPairs>
  <TitlesOfParts>
    <vt:vector size="80" baseType="lpstr">
      <vt:lpstr>1 апреля</vt:lpstr>
      <vt:lpstr>Лист1</vt:lpstr>
      <vt:lpstr>Лист2</vt:lpstr>
      <vt:lpstr>1 апр.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2 апр.</vt:lpstr>
      <vt:lpstr>3 апр.</vt:lpstr>
      <vt:lpstr>2  мая</vt:lpstr>
      <vt:lpstr>1 июля</vt:lpstr>
      <vt:lpstr>6 мая</vt:lpstr>
      <vt:lpstr>2 июля</vt:lpstr>
      <vt:lpstr>Лист24</vt:lpstr>
      <vt:lpstr>3 июля</vt:lpstr>
      <vt:lpstr>11 апр.</vt:lpstr>
      <vt:lpstr>12 апр.</vt:lpstr>
      <vt:lpstr>15 апр.</vt:lpstr>
      <vt:lpstr>13 мая</vt:lpstr>
      <vt:lpstr>14 мая</vt:lpstr>
      <vt:lpstr>15 мая</vt:lpstr>
      <vt:lpstr>16 мая</vt:lpstr>
      <vt:lpstr>17 мая</vt:lpstr>
      <vt:lpstr>20 мая</vt:lpstr>
      <vt:lpstr>1 августа</vt:lpstr>
      <vt:lpstr>2 августа</vt:lpstr>
      <vt:lpstr>Лист28</vt:lpstr>
      <vt:lpstr>2 декабря</vt:lpstr>
      <vt:lpstr>Лист25</vt:lpstr>
      <vt:lpstr>Лист26</vt:lpstr>
      <vt:lpstr>3 декабря</vt:lpstr>
      <vt:lpstr>4 декабря</vt:lpstr>
      <vt:lpstr>5 декабря</vt:lpstr>
      <vt:lpstr>6 декабря</vt:lpstr>
      <vt:lpstr>9 декабря</vt:lpstr>
      <vt:lpstr>10 декабря</vt:lpstr>
      <vt:lpstr>11декабря</vt:lpstr>
      <vt:lpstr>11 декабря</vt:lpstr>
      <vt:lpstr>12 декабря</vt:lpstr>
      <vt:lpstr>13 декабря</vt:lpstr>
      <vt:lpstr>16 декабря</vt:lpstr>
      <vt:lpstr>17 декабря</vt:lpstr>
      <vt:lpstr>18 декабря</vt:lpstr>
      <vt:lpstr>19 декабря</vt:lpstr>
      <vt:lpstr>20 декабря</vt:lpstr>
      <vt:lpstr>23 декабря</vt:lpstr>
      <vt:lpstr>24 декабря</vt:lpstr>
      <vt:lpstr>25 декабрь</vt:lpstr>
      <vt:lpstr>26 декабря</vt:lpstr>
      <vt:lpstr>27 декабря</vt:lpstr>
      <vt:lpstr>1 апреля </vt:lpstr>
      <vt:lpstr>2 апреля</vt:lpstr>
      <vt:lpstr>31 октября</vt:lpstr>
      <vt:lpstr>28 декабря</vt:lpstr>
      <vt:lpstr>Лист27</vt:lpstr>
      <vt:lpstr>1 ноября</vt:lpstr>
      <vt:lpstr>11 ноября</vt:lpstr>
      <vt:lpstr>12 ноября</vt:lpstr>
      <vt:lpstr>19 октября</vt:lpstr>
      <vt:lpstr>222 ноября</vt:lpstr>
      <vt:lpstr>22 октября</vt:lpstr>
      <vt:lpstr>25 декабря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2024-12-28T07:22:09Z</dcterms:modified>
</cp:coreProperties>
</file>